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75" yWindow="60" windowWidth="11940" windowHeight="6450" tabRatio="973" activeTab="1"/>
  </bookViews>
  <sheets>
    <sheet name="CAP HQ-2013" sheetId="48209" r:id="rId1"/>
    <sheet name="CAP RED 2013" sheetId="48208" r:id="rId2"/>
    <sheet name="Form N° 2 RED Imp" sheetId="48206" r:id="rId3"/>
    <sheet name="Form N° 2 Hosp Imp" sheetId="48207" r:id="rId4"/>
    <sheet name="SUSTENTO" sheetId="48210" r:id="rId5"/>
  </sheets>
  <definedNames>
    <definedName name="_xlnm.Print_Area" localSheetId="0">'CAP HQ-2013'!$A$1:$H$144</definedName>
    <definedName name="_xlnm.Print_Area" localSheetId="1">'CAP RED 2013'!$A$1:$H$206</definedName>
    <definedName name="_xlnm.Print_Area" localSheetId="3">'Form N° 2 Hosp Imp'!$A$2:$M$41</definedName>
    <definedName name="_xlnm.Print_Area" localSheetId="2">'Form N° 2 RED Imp'!$A$2:$H$44</definedName>
    <definedName name="_xlnm.Database" localSheetId="0">#REF!</definedName>
    <definedName name="_xlnm.Database" localSheetId="1">#REF!</definedName>
    <definedName name="_xlnm.Database">#REF!</definedName>
    <definedName name="_xlnm.Print_Titles" localSheetId="0">'CAP HQ-2013'!$1:$8</definedName>
    <definedName name="_xlnm.Print_Titles" localSheetId="1">'CAP RED 2013'!$1:$8</definedName>
    <definedName name="_xlnm.Print_Titles" localSheetId="3">'Form N° 2 Hosp Imp'!$4:$12</definedName>
    <definedName name="_xlnm.Print_Titles" localSheetId="2">'Form N° 2 RED Imp'!$5:$13</definedName>
  </definedNames>
  <calcPr calcId="144525"/>
</workbook>
</file>

<file path=xl/calcChain.xml><?xml version="1.0" encoding="utf-8"?>
<calcChain xmlns="http://schemas.openxmlformats.org/spreadsheetml/2006/main">
  <c r="B32" i="48206"/>
  <c r="B31"/>
  <c r="E142" i="48208"/>
  <c r="H141" i="48209"/>
  <c r="G141"/>
  <c r="F141"/>
  <c r="E140"/>
  <c r="E139"/>
  <c r="E138"/>
  <c r="E137"/>
  <c r="E136"/>
  <c r="E135"/>
  <c r="E134"/>
  <c r="E133"/>
  <c r="E132"/>
  <c r="E131"/>
  <c r="E130"/>
  <c r="E129"/>
  <c r="H126"/>
  <c r="G126"/>
  <c r="F126"/>
  <c r="E125"/>
  <c r="E124"/>
  <c r="E123"/>
  <c r="E122"/>
  <c r="E121"/>
  <c r="E120"/>
  <c r="E119"/>
  <c r="E118"/>
  <c r="E117"/>
  <c r="E116"/>
  <c r="H113"/>
  <c r="G113"/>
  <c r="F113"/>
  <c r="E112"/>
  <c r="E111"/>
  <c r="E110"/>
  <c r="E109"/>
  <c r="E108"/>
  <c r="H105"/>
  <c r="G105"/>
  <c r="F105"/>
  <c r="E104"/>
  <c r="E103"/>
  <c r="E102"/>
  <c r="H99"/>
  <c r="G99"/>
  <c r="F99"/>
  <c r="E98"/>
  <c r="E97"/>
  <c r="E96"/>
  <c r="H93"/>
  <c r="G93"/>
  <c r="F93"/>
  <c r="E92"/>
  <c r="E91"/>
  <c r="E90"/>
  <c r="E89"/>
  <c r="E88"/>
  <c r="E87"/>
  <c r="E86"/>
  <c r="E85"/>
  <c r="H82"/>
  <c r="G82"/>
  <c r="F82"/>
  <c r="E81"/>
  <c r="E80"/>
  <c r="E79"/>
  <c r="E78"/>
  <c r="E77"/>
  <c r="E76"/>
  <c r="E75"/>
  <c r="H72"/>
  <c r="G72"/>
  <c r="F72"/>
  <c r="E71"/>
  <c r="E70"/>
  <c r="E69"/>
  <c r="E68"/>
  <c r="E67"/>
  <c r="E66"/>
  <c r="E65"/>
  <c r="H62"/>
  <c r="G62"/>
  <c r="F62"/>
  <c r="E61"/>
  <c r="E60"/>
  <c r="E59"/>
  <c r="E58"/>
  <c r="E57"/>
  <c r="E56"/>
  <c r="E55"/>
  <c r="H52"/>
  <c r="G52"/>
  <c r="F52"/>
  <c r="E51"/>
  <c r="E50"/>
  <c r="E49"/>
  <c r="E48"/>
  <c r="E47"/>
  <c r="E46"/>
  <c r="H43"/>
  <c r="G43"/>
  <c r="F43"/>
  <c r="E42"/>
  <c r="E41"/>
  <c r="E40"/>
  <c r="E39"/>
  <c r="E38"/>
  <c r="E37"/>
  <c r="E36"/>
  <c r="E35"/>
  <c r="E34"/>
  <c r="E33"/>
  <c r="E32"/>
  <c r="E31"/>
  <c r="H28"/>
  <c r="G28"/>
  <c r="F28"/>
  <c r="E27"/>
  <c r="E26"/>
  <c r="E25"/>
  <c r="E24"/>
  <c r="E23"/>
  <c r="E22"/>
  <c r="E21"/>
  <c r="E20"/>
  <c r="E19"/>
  <c r="E18"/>
  <c r="E17"/>
  <c r="E16"/>
  <c r="E28" s="1"/>
  <c r="H13"/>
  <c r="G13"/>
  <c r="F13"/>
  <c r="E12"/>
  <c r="E11"/>
  <c r="E10"/>
  <c r="E13" s="1"/>
  <c r="H204" i="48208"/>
  <c r="G204"/>
  <c r="F204"/>
  <c r="E203"/>
  <c r="E202"/>
  <c r="E201"/>
  <c r="E200"/>
  <c r="E199"/>
  <c r="E198"/>
  <c r="E197"/>
  <c r="E196"/>
  <c r="E195"/>
  <c r="E194"/>
  <c r="E193"/>
  <c r="E192"/>
  <c r="E191"/>
  <c r="E190"/>
  <c r="E189"/>
  <c r="E204" s="1"/>
  <c r="J188"/>
  <c r="H186"/>
  <c r="G186"/>
  <c r="F186"/>
  <c r="E185"/>
  <c r="E184"/>
  <c r="E183"/>
  <c r="E182"/>
  <c r="E181"/>
  <c r="E180"/>
  <c r="E179"/>
  <c r="E178"/>
  <c r="E177"/>
  <c r="E176"/>
  <c r="E175"/>
  <c r="E174"/>
  <c r="E173"/>
  <c r="E172"/>
  <c r="E171"/>
  <c r="J170"/>
  <c r="E170"/>
  <c r="H167"/>
  <c r="G167"/>
  <c r="F167"/>
  <c r="E166"/>
  <c r="E165"/>
  <c r="E164"/>
  <c r="E163"/>
  <c r="E162"/>
  <c r="E161"/>
  <c r="E160"/>
  <c r="E159"/>
  <c r="E158"/>
  <c r="E157"/>
  <c r="E156"/>
  <c r="H153"/>
  <c r="G153"/>
  <c r="F153"/>
  <c r="E152"/>
  <c r="E151"/>
  <c r="E150"/>
  <c r="E149"/>
  <c r="E148"/>
  <c r="E147"/>
  <c r="E146"/>
  <c r="E145"/>
  <c r="E144"/>
  <c r="E143"/>
  <c r="E141"/>
  <c r="E140"/>
  <c r="E139"/>
  <c r="E138"/>
  <c r="H135"/>
  <c r="G135"/>
  <c r="F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H115"/>
  <c r="G115"/>
  <c r="F115"/>
  <c r="E114"/>
  <c r="E113"/>
  <c r="E112"/>
  <c r="E111"/>
  <c r="E110"/>
  <c r="E109"/>
  <c r="E108"/>
  <c r="E107"/>
  <c r="E106"/>
  <c r="E105"/>
  <c r="E104"/>
  <c r="E103"/>
  <c r="E102"/>
  <c r="E101"/>
  <c r="E100"/>
  <c r="H96"/>
  <c r="G96"/>
  <c r="F96"/>
  <c r="E95"/>
  <c r="E94"/>
  <c r="E93"/>
  <c r="E92"/>
  <c r="E91"/>
  <c r="E90"/>
  <c r="E89"/>
  <c r="E88"/>
  <c r="E87"/>
  <c r="E86"/>
  <c r="E85"/>
  <c r="E84"/>
  <c r="E83"/>
  <c r="E82"/>
  <c r="H79"/>
  <c r="G79"/>
  <c r="F79"/>
  <c r="E78"/>
  <c r="E77"/>
  <c r="E76"/>
  <c r="E75"/>
  <c r="E74"/>
  <c r="E73"/>
  <c r="H70"/>
  <c r="G70"/>
  <c r="F70"/>
  <c r="E69"/>
  <c r="E68"/>
  <c r="E67"/>
  <c r="E66"/>
  <c r="E65"/>
  <c r="H62"/>
  <c r="G62"/>
  <c r="F62"/>
  <c r="E61"/>
  <c r="E60"/>
  <c r="H56"/>
  <c r="G56"/>
  <c r="F56"/>
  <c r="E55"/>
  <c r="E54"/>
  <c r="E53"/>
  <c r="H50"/>
  <c r="G50"/>
  <c r="F50"/>
  <c r="E49"/>
  <c r="E48"/>
  <c r="E47"/>
  <c r="E46"/>
  <c r="E50" s="1"/>
  <c r="H43"/>
  <c r="G43"/>
  <c r="F43"/>
  <c r="E42"/>
  <c r="E41"/>
  <c r="E40"/>
  <c r="E39"/>
  <c r="E38"/>
  <c r="E37"/>
  <c r="E36"/>
  <c r="E35"/>
  <c r="E34"/>
  <c r="E33"/>
  <c r="E32"/>
  <c r="E31"/>
  <c r="E30"/>
  <c r="E29"/>
  <c r="E28"/>
  <c r="E27"/>
  <c r="H23"/>
  <c r="G23"/>
  <c r="F23"/>
  <c r="E22"/>
  <c r="E21"/>
  <c r="E20"/>
  <c r="E23" s="1"/>
  <c r="H16"/>
  <c r="G16"/>
  <c r="F16"/>
  <c r="E15"/>
  <c r="E14"/>
  <c r="E13"/>
  <c r="E12"/>
  <c r="E11"/>
  <c r="B30" i="48207"/>
  <c r="M26"/>
  <c r="B33" i="48206"/>
  <c r="H29"/>
  <c r="H206" i="48208" l="1"/>
  <c r="E141" i="48209"/>
  <c r="E186" i="48208"/>
  <c r="E82" i="48209"/>
  <c r="E99"/>
  <c r="E56" i="48208"/>
  <c r="E70"/>
  <c r="E79"/>
  <c r="E153"/>
  <c r="E206" s="1"/>
  <c r="E113" i="48209"/>
  <c r="E126"/>
  <c r="E72"/>
  <c r="E16" i="48208"/>
  <c r="E96"/>
  <c r="E167"/>
  <c r="E93" i="48209"/>
  <c r="E143" s="1"/>
  <c r="F143"/>
  <c r="E52"/>
  <c r="E105"/>
  <c r="E43" i="48208"/>
  <c r="E62"/>
  <c r="E43" i="48209"/>
  <c r="H143"/>
  <c r="E62"/>
  <c r="G143"/>
  <c r="G206" i="48208"/>
  <c r="E135"/>
  <c r="E115"/>
  <c r="F206"/>
</calcChain>
</file>

<file path=xl/comments1.xml><?xml version="1.0" encoding="utf-8"?>
<comments xmlns="http://schemas.openxmlformats.org/spreadsheetml/2006/main">
  <authors>
    <author>Administrador</author>
  </authors>
  <commentList>
    <comment ref="F121" authorId="0">
      <text>
        <r>
          <rPr>
            <sz val="8"/>
            <color indexed="81"/>
            <rFont val="Tahoma"/>
            <family val="2"/>
          </rPr>
          <t xml:space="preserve">1. ESPINOZA IZQUIERDO, Ronald
2. MONTOYA ZEGARRA, Jose
3. CASTILLO TEJADA, Yenny
4. JORGE ROJAS, Cesar
</t>
        </r>
        <r>
          <rPr>
            <sz val="8"/>
            <color indexed="10"/>
            <rFont val="Tahoma"/>
            <family val="2"/>
          </rPr>
          <t>5. nnnnnnnn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<sst xmlns="http://schemas.openxmlformats.org/spreadsheetml/2006/main" count="877" uniqueCount="425">
  <si>
    <t>OFICINA DE DESARROLLO INTEGRAL DE SALUD</t>
  </si>
  <si>
    <t>UNIDAD DE PLANEAMIENTO Y DESARROLLO DEL SISTEMA DE SALUD</t>
  </si>
  <si>
    <t>UNIDAD DE ASESORIA JURIDICA</t>
  </si>
  <si>
    <t>OFICINA DE ADMINISTRACION</t>
  </si>
  <si>
    <t>UNIDAD DE DESARROLLO DEL POTENCIAL HUMANO</t>
  </si>
  <si>
    <t>UNIDAD DE ECONOMIA</t>
  </si>
  <si>
    <t>UNIDAD DE LOGISTICA, CONTROL PATRIMONIAL Y MANTENIMIENTO</t>
  </si>
  <si>
    <t>ORGANO DE LINEA : MICRORRED PALMAREAL</t>
  </si>
  <si>
    <t>ORGANO DE LINEA : MICRORRED KITENI</t>
  </si>
  <si>
    <t>ORGANO DE LINEA : MICRORRED MARANURA</t>
  </si>
  <si>
    <t>ORGANO DE LINEA : MICRORRED PUCYURA</t>
  </si>
  <si>
    <t>ORGANO DE LINEA : MICRORRED KAMISEA</t>
  </si>
  <si>
    <t>ORGANO DE LINEA : MICRORRED QUELLOUNO</t>
  </si>
  <si>
    <t>FP</t>
  </si>
  <si>
    <t>EC</t>
  </si>
  <si>
    <t>SP-DS</t>
  </si>
  <si>
    <t>SP-EJ</t>
  </si>
  <si>
    <t>SP-AP</t>
  </si>
  <si>
    <t>RE</t>
  </si>
  <si>
    <t>TOTAL</t>
  </si>
  <si>
    <t>TOTAL OCUPADOS</t>
  </si>
  <si>
    <t>SECTOR:    SALUD - DIRECCION DE RED DE SERVICIOS DE SALUD LA CONVENCION - HOSPITAL QUILLABAMBA</t>
  </si>
  <si>
    <t>EQUIPO DE INTELIGENCIA SANITARIA HOSPITALARIA</t>
  </si>
  <si>
    <t>EQUIPODE ADMINISTRACION INTERNA</t>
  </si>
  <si>
    <t>SERVICIOS DE CONSULTA EXTERNE Y HOSPITALIZACION</t>
  </si>
  <si>
    <t>SERVICIOS DE MEDICINA</t>
  </si>
  <si>
    <t>SERVICIOS DE CIRUGIA Y ANASTESIOLOGIA</t>
  </si>
  <si>
    <t>SERVICIOS DE PEDIATRIA</t>
  </si>
  <si>
    <t>SERVICIOS DE GINECO OBSTETRICIA</t>
  </si>
  <si>
    <t xml:space="preserve">SERVICIOS DE ODONTOESTOMATOLOGIA </t>
  </si>
  <si>
    <t>SERVICIOS DE EMERGENCIA</t>
  </si>
  <si>
    <t xml:space="preserve">SERVICIOS DE ENFERMERIA </t>
  </si>
  <si>
    <t>SERVICIOS DE APOYO AL DIAGNOSTICO</t>
  </si>
  <si>
    <t>SERVICIOS DE APOYO AL TRATAMIENTO</t>
  </si>
  <si>
    <t>Asistente Social I</t>
  </si>
  <si>
    <t>P4-55-078-1</t>
  </si>
  <si>
    <t>ENTIDAD:    GOBIERNO REGIONAL CUSCO</t>
  </si>
  <si>
    <t>SECTOR:    SALUD - DIRECCION DE RED DE SERVICIOS DE SALUD LA CONVENCION</t>
  </si>
  <si>
    <t>RESUMEN CUANTITATIVO</t>
  </si>
  <si>
    <t>CUADRO PARA ASIGNACION DE PERSONAL</t>
  </si>
  <si>
    <t>ORGANOS O UNIDADES ORGANICAS</t>
  </si>
  <si>
    <t>DIRECCION EJECUTIVA</t>
  </si>
  <si>
    <t>ORGANO DE CONTROL INSTITUCIONAL</t>
  </si>
  <si>
    <t>Operador de Equipo Electronico I</t>
  </si>
  <si>
    <t>T2-10-570-1</t>
  </si>
  <si>
    <t>Artesano I</t>
  </si>
  <si>
    <t>Inspector Sanitario I</t>
  </si>
  <si>
    <t>Medico II</t>
  </si>
  <si>
    <t>1.  DIRECCION EJECUTIVA</t>
  </si>
  <si>
    <t>2.  OFICINA DE CONTROL INSTITUCIONAL</t>
  </si>
  <si>
    <t>3.  OFICINA DE DESARROLLO INTEGRAL DE SALUD</t>
  </si>
  <si>
    <t>6.  OFICINA DE ADMINISTRACION</t>
  </si>
  <si>
    <t>6.1  UNIDAD DE GESTION Y DESARROLLO DEL POTENCIAL HUMANO</t>
  </si>
  <si>
    <t>Auditor I</t>
  </si>
  <si>
    <t>ORGANO DE LINEA</t>
  </si>
  <si>
    <t>V</t>
  </si>
  <si>
    <t>P3-50-525-1</t>
  </si>
  <si>
    <t>T5-05-675-5</t>
  </si>
  <si>
    <t>DENOMINACION DEL ORGANO : MICRO RED KITENI</t>
  </si>
  <si>
    <t>DENOMINACION DEL ORGANO : MICRO RED QUELLOUNO</t>
  </si>
  <si>
    <t>DENOMINACION DEL ORGANO : MICRO RED PUCYURA</t>
  </si>
  <si>
    <t>DENOMINACION DEL ORGANO : MICRO RED MARANURA</t>
  </si>
  <si>
    <t>DENOMINACION DEL ORGANO : MICRO RED CAMISEA</t>
  </si>
  <si>
    <t>Supervisor de Programa Sectorial I</t>
  </si>
  <si>
    <t>D2-05-695-1</t>
  </si>
  <si>
    <t>Economista I</t>
  </si>
  <si>
    <t>P3-20-305-1</t>
  </si>
  <si>
    <t>Supervisor de Cuidado Integral de Salud</t>
  </si>
  <si>
    <t>S/C</t>
  </si>
  <si>
    <t>P3-05-700-1</t>
  </si>
  <si>
    <t>Tecnico Sanitario I</t>
  </si>
  <si>
    <t>Asistente Serv. de Salud I</t>
  </si>
  <si>
    <t>Tecnico en Transporte I</t>
  </si>
  <si>
    <t>Asistente de Servicios de Salud I</t>
  </si>
  <si>
    <t>Tecnico en Laboratorio II</t>
  </si>
  <si>
    <t>Tecnico en  Laboratorio I</t>
  </si>
  <si>
    <t>Operador de Equipo Medico I</t>
  </si>
  <si>
    <t>Tecnico en Farmacia I</t>
  </si>
  <si>
    <t>Tecnico en Nutrición I</t>
  </si>
  <si>
    <t xml:space="preserve">Tecnico Especializado Laboratorio Clínico </t>
  </si>
  <si>
    <t>Operador de Maquina  Industrial  I</t>
  </si>
  <si>
    <t>Asistente en Servicio de Salud I</t>
  </si>
  <si>
    <t>DENOMINACION DEL ORGANO :  DIRECCION EJECUTIVA</t>
  </si>
  <si>
    <t>Tecnico Laboratorio I</t>
  </si>
  <si>
    <t>SALUD - DIRECCION DE RED DE SERVICIOS DE SALUD LA CONVENCION</t>
  </si>
  <si>
    <t>Secretaria (o) V</t>
  </si>
  <si>
    <t>DENOMINACION DEL ORGANO : OFICINA DE CONTROL INTERNO</t>
  </si>
  <si>
    <t>D3-05-205-1</t>
  </si>
  <si>
    <t>DENOMINACION DEL ORGANO : ORGANOS DE ASESORAMIENTO</t>
  </si>
  <si>
    <t>Direector de Sistema Administrativo I</t>
  </si>
  <si>
    <t xml:space="preserve">Estadistico II  </t>
  </si>
  <si>
    <t>Tecnico Estadística II</t>
  </si>
  <si>
    <t>Tecnico Estadística I</t>
  </si>
  <si>
    <t>Digitador PAD I</t>
  </si>
  <si>
    <t>A4-05-257-1</t>
  </si>
  <si>
    <t>P3-05-405-2</t>
  </si>
  <si>
    <t>4.  UNIDAD DE PLANEAMIENTO Y DESARROLLO DEL SISTEMA DE SALUD</t>
  </si>
  <si>
    <t xml:space="preserve">Planificador  II  </t>
  </si>
  <si>
    <t>P3-05-610-2</t>
  </si>
  <si>
    <t>5.  UNIDAD DE ASESORIA LEGAL</t>
  </si>
  <si>
    <t>DENOMINACION DEL ORGANO  : ORGANO DE APOYO</t>
  </si>
  <si>
    <t>Director del Sist. Administrativo I</t>
  </si>
  <si>
    <t>Contador II</t>
  </si>
  <si>
    <t>P4-05-225-2</t>
  </si>
  <si>
    <t>Tesorero II</t>
  </si>
  <si>
    <t>P4-05-860-2</t>
  </si>
  <si>
    <t>Asist. Administrativo II</t>
  </si>
  <si>
    <t xml:space="preserve">Supervisor de  Taller I </t>
  </si>
  <si>
    <t>Mecanico II</t>
  </si>
  <si>
    <t>Mecanico I</t>
  </si>
  <si>
    <t>Cirujano Dentista</t>
  </si>
  <si>
    <t>Biologo</t>
  </si>
  <si>
    <t>Chofer I</t>
  </si>
  <si>
    <t>T2-60-245-1</t>
  </si>
  <si>
    <t>Asistente en  Servicios de Salud I</t>
  </si>
  <si>
    <t>Medico  I</t>
  </si>
  <si>
    <t>DENOMINACION DEL ORGANO : MICRO RED PALMA REAL</t>
  </si>
  <si>
    <t>Supervisor de Enfermeria</t>
  </si>
  <si>
    <t>FORMATO Nº 1</t>
  </si>
  <si>
    <t>Tecnico en Laboratorio I</t>
  </si>
  <si>
    <t>CUADRO PARA ASIGNACIÓN DE PERSONAL</t>
  </si>
  <si>
    <t xml:space="preserve">ENTIDAD:   </t>
  </si>
  <si>
    <t>GOBIERNO REGIONAL CUSCO</t>
  </si>
  <si>
    <t xml:space="preserve">SECTOR:    </t>
  </si>
  <si>
    <t>Nº ORDEN (1)</t>
  </si>
  <si>
    <t>CARGO ESTRUCTURAL (2)</t>
  </si>
  <si>
    <t>CODIGO (3)</t>
  </si>
  <si>
    <t>CLASIFICACION (4)</t>
  </si>
  <si>
    <t>TOTAL (5)</t>
  </si>
  <si>
    <t>SITUACION DEL CARGO</t>
  </si>
  <si>
    <t>CARGO DE CONFIANZA (8)</t>
  </si>
  <si>
    <t>O (6)</t>
  </si>
  <si>
    <t>P (7)</t>
  </si>
  <si>
    <t>I</t>
  </si>
  <si>
    <t>SUB TOTAL</t>
  </si>
  <si>
    <t>II</t>
  </si>
  <si>
    <t>Director de Sistema Administrativo I</t>
  </si>
  <si>
    <t>III</t>
  </si>
  <si>
    <t>IV</t>
  </si>
  <si>
    <t>TOTAL GENERAL</t>
  </si>
  <si>
    <t>SALUD - DIRECCION DE RED DE SERVICIOS DE SALUD LA CONVENCION - HOSPITAL QUILLABAMBA</t>
  </si>
  <si>
    <t>P4-50-525-2</t>
  </si>
  <si>
    <t>TOTAL PREVISTOS</t>
  </si>
  <si>
    <t>DENOMINACION DEL ORGANO  : DIRECCION EJECUTIVA.</t>
  </si>
  <si>
    <t>DENOMINACION DEL ORGANO  :  EQUIPO DE ADMINISTRACION INTERNA</t>
  </si>
  <si>
    <t>DENOMINACION DEL ORGANO  :  EQUIPO DE INTELIGENCIA SANITARIA HOSPITALARIA</t>
  </si>
  <si>
    <t>DENOMINACION DEL ORGANO  :  SERVICIO DE CONSULTA EXTERNA Y HOSPITALIZACION.</t>
  </si>
  <si>
    <t>DENOMINACION DEL ORGANO  :  SERVICIO DE MEDICINA</t>
  </si>
  <si>
    <t>DENOMINACION DEL ORGANO  : SERVICIO DE CIRUGIA Y ANESTESIOLOGIA</t>
  </si>
  <si>
    <t>DENOMINACION DEL ORGANO  :  SERVICIO DE PEDIATRIA</t>
  </si>
  <si>
    <t>DENOMINACION DEL ORGANO  :  SERVICIO DE GINECO OBTETRICIA</t>
  </si>
  <si>
    <t>DENOMINACION DEL ORGANO  :  SERVICIO DE ODONTOESTOMATOLOGIA</t>
  </si>
  <si>
    <t>DENOMINACION DEL ORGANO  :  SERVICIO DE ENFERMERIA</t>
  </si>
  <si>
    <t>DENOMINACION DEL ORGANO  :  SERVICIO DE EMERGENCIA</t>
  </si>
  <si>
    <t>DENOMINACION DEL ORGANO  :  SERVICIO DE APOYO AL DIAGNOSTICO</t>
  </si>
  <si>
    <t>DENOMINACION DEL ORGANO  :  SERVICO DE APOYO AL TRATAMIENTO</t>
  </si>
  <si>
    <t>VI</t>
  </si>
  <si>
    <t>VII</t>
  </si>
  <si>
    <t>VIII</t>
  </si>
  <si>
    <t>X</t>
  </si>
  <si>
    <t>IX</t>
  </si>
  <si>
    <t>XI</t>
  </si>
  <si>
    <t>XII</t>
  </si>
  <si>
    <t>XIII</t>
  </si>
  <si>
    <t>Trabajador de Servicios I</t>
  </si>
  <si>
    <t>A1-05-870-1</t>
  </si>
  <si>
    <t>Asistente Administrativo I</t>
  </si>
  <si>
    <t>Tecnico Administrativo III</t>
  </si>
  <si>
    <t>T4-50-575-1</t>
  </si>
  <si>
    <t>Tecnico en Enfermería II</t>
  </si>
  <si>
    <t>Tecnico en Enfermería I</t>
  </si>
  <si>
    <t>Teccnico Administrativo III</t>
  </si>
  <si>
    <t>Tecnico Administrativo II</t>
  </si>
  <si>
    <t>Tecnico Administrativo I</t>
  </si>
  <si>
    <t>Teccnico Administrativo I</t>
  </si>
  <si>
    <t>Operador de Maquinaria  Industrial  II</t>
  </si>
  <si>
    <t>Asistente  Administrativo I</t>
  </si>
  <si>
    <t>Secretaria V</t>
  </si>
  <si>
    <t>Tecnico en Estadistica II</t>
  </si>
  <si>
    <t>Tecnico en Estadistica I</t>
  </si>
  <si>
    <t>Asistente en Servicios de Salud I</t>
  </si>
  <si>
    <t>Tecnologo Medico I</t>
  </si>
  <si>
    <t>P3-50-847-1</t>
  </si>
  <si>
    <t>T5-50-845-1</t>
  </si>
  <si>
    <t>T5-05-707-3</t>
  </si>
  <si>
    <t>T5-05-707-2</t>
  </si>
  <si>
    <t>Químico Farmaceutico I</t>
  </si>
  <si>
    <t>P3-50-650-1</t>
  </si>
  <si>
    <t>T3-50-797-1</t>
  </si>
  <si>
    <t>Operador PAD I</t>
  </si>
  <si>
    <t>T2-05-595-1</t>
  </si>
  <si>
    <t>T1-30-585-2</t>
  </si>
  <si>
    <t>P3-50-535-1</t>
  </si>
  <si>
    <t>Nutricionista I</t>
  </si>
  <si>
    <t>T3-50-480-1</t>
  </si>
  <si>
    <t>P4-05-338-2</t>
  </si>
  <si>
    <t>T4-05-760-1</t>
  </si>
  <si>
    <t>T5-05-760-2</t>
  </si>
  <si>
    <t>T5-50-785-2</t>
  </si>
  <si>
    <t>T5-50-757-2</t>
  </si>
  <si>
    <t>T3-05-707-1</t>
  </si>
  <si>
    <t>P4-50-325-2</t>
  </si>
  <si>
    <t>Capellan I</t>
  </si>
  <si>
    <t>P3-55-200-1</t>
  </si>
  <si>
    <t>P3-05-080-1</t>
  </si>
  <si>
    <t>P1-50-076-1</t>
  </si>
  <si>
    <t>P2-05-066-2</t>
  </si>
  <si>
    <t>P1-05-066-1</t>
  </si>
  <si>
    <t>Abogado I</t>
  </si>
  <si>
    <t>P3-40-005-1</t>
  </si>
  <si>
    <t>T3-30-060-2</t>
  </si>
  <si>
    <t>T2-30-060-1</t>
  </si>
  <si>
    <t>D4-05-290-2</t>
  </si>
  <si>
    <t>D3-05-295-1</t>
  </si>
  <si>
    <t>T3-05-510-2</t>
  </si>
  <si>
    <t>T2-05-510-1</t>
  </si>
  <si>
    <t>Director de Programa Sectorial II</t>
  </si>
  <si>
    <t>Psicologo I</t>
  </si>
  <si>
    <t>P3-55-640-1</t>
  </si>
  <si>
    <t>T4-60-830-1</t>
  </si>
  <si>
    <t>T4-50-763-1</t>
  </si>
  <si>
    <t>FORMATO Nº 2</t>
  </si>
  <si>
    <t>Biologo I</t>
  </si>
  <si>
    <t>Enfermera (o) I</t>
  </si>
  <si>
    <t>P3-50-325-1</t>
  </si>
  <si>
    <t>P3-45-190-1</t>
  </si>
  <si>
    <t>Medico I</t>
  </si>
  <si>
    <t>P3-50-540-1</t>
  </si>
  <si>
    <t>Obstetriz I</t>
  </si>
  <si>
    <t>Cirujano Dentista I</t>
  </si>
  <si>
    <t>P3-50-215-1</t>
  </si>
  <si>
    <t>T4-50-785-1</t>
  </si>
  <si>
    <t>T4-50-757-1</t>
  </si>
  <si>
    <t>P3-10-665-2</t>
  </si>
  <si>
    <t>Relacionista Público II</t>
  </si>
  <si>
    <t>D3-05-290-1</t>
  </si>
  <si>
    <t>Director de Programa Sectorial I</t>
  </si>
  <si>
    <t>Artesano II</t>
  </si>
  <si>
    <t xml:space="preserve">Cirujano Dentista </t>
  </si>
  <si>
    <t xml:space="preserve">Especialista Administrativo II </t>
  </si>
  <si>
    <t>6.2  UNIDAD DE ECONOMIA</t>
  </si>
  <si>
    <t>6.3  UNIDAD DE LOGISTICA, GESTION PATRIMONIAL Y MANTENIMIENTO</t>
  </si>
  <si>
    <t>Enfermera (o) II</t>
  </si>
  <si>
    <t>ODIS</t>
  </si>
  <si>
    <t>01 Cargo ODIS</t>
  </si>
  <si>
    <t>05 Cargo Kiteni</t>
  </si>
  <si>
    <t>01 Cargo Palma.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</si>
  <si>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</si>
  <si>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</si>
  <si>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</si>
  <si>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</si>
  <si>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</si>
  <si>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</si>
  <si>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</si>
  <si>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</si>
  <si>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</si>
  <si>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2641</t>
  </si>
  <si>
    <t>2646</t>
  </si>
  <si>
    <t>2649</t>
  </si>
  <si>
    <t>2650</t>
  </si>
  <si>
    <t>2651</t>
  </si>
  <si>
    <t>2660</t>
  </si>
  <si>
    <t>2669</t>
  </si>
  <si>
    <t>2692</t>
  </si>
  <si>
    <t>3020</t>
  </si>
  <si>
    <t>3023</t>
  </si>
  <si>
    <t>3039</t>
  </si>
  <si>
    <t>3066</t>
  </si>
  <si>
    <t>3084</t>
  </si>
  <si>
    <t>3105</t>
  </si>
  <si>
    <t>3128</t>
  </si>
  <si>
    <t>3140</t>
  </si>
  <si>
    <t>3177</t>
  </si>
  <si>
    <t>3215</t>
  </si>
  <si>
    <t>3227</t>
  </si>
  <si>
    <t>3244</t>
  </si>
  <si>
    <t>2617-2620</t>
  </si>
  <si>
    <t>2621-2622</t>
  </si>
  <si>
    <t>2626-2627</t>
  </si>
  <si>
    <t>2630-2632</t>
  </si>
  <si>
    <t>2637-2640</t>
  </si>
  <si>
    <t>2644-2645</t>
  </si>
  <si>
    <t>2654-2657</t>
  </si>
  <si>
    <t>2658-2659</t>
  </si>
  <si>
    <t>2665-2668</t>
  </si>
  <si>
    <t>2673-2674</t>
  </si>
  <si>
    <t>2675-2677</t>
  </si>
  <si>
    <t>2679-2680</t>
  </si>
  <si>
    <t>2681-2683</t>
  </si>
  <si>
    <t>2684-2685</t>
  </si>
  <si>
    <t>26872689</t>
  </si>
  <si>
    <t>2695-2699</t>
  </si>
  <si>
    <t>2700-2711</t>
  </si>
  <si>
    <t>2712-2717</t>
  </si>
  <si>
    <t>2719-2720</t>
  </si>
  <si>
    <t>2721-2738</t>
  </si>
  <si>
    <t>2740-2748</t>
  </si>
  <si>
    <t>2751</t>
  </si>
  <si>
    <t>2756-2762</t>
  </si>
  <si>
    <t>2763-2774</t>
  </si>
  <si>
    <t>2775-2780</t>
  </si>
  <si>
    <t>2781-2783</t>
  </si>
  <si>
    <t>2787-2802</t>
  </si>
  <si>
    <t>2803-2804</t>
  </si>
  <si>
    <t>2805-2811</t>
  </si>
  <si>
    <t>2812-2813</t>
  </si>
  <si>
    <t>2814-2815</t>
  </si>
  <si>
    <t>2817-2818</t>
  </si>
  <si>
    <t>2822-2825</t>
  </si>
  <si>
    <t>2826-2833</t>
  </si>
  <si>
    <t>2834-2841</t>
  </si>
  <si>
    <t>2842-2843</t>
  </si>
  <si>
    <t>2844-2845</t>
  </si>
  <si>
    <t>2847-2861</t>
  </si>
  <si>
    <t>2865-2866</t>
  </si>
  <si>
    <t>2871-2874</t>
  </si>
  <si>
    <t>2875-2881</t>
  </si>
  <si>
    <t>2882-2888</t>
  </si>
  <si>
    <t>2891-2907</t>
  </si>
  <si>
    <t>2908-2909</t>
  </si>
  <si>
    <t>2914-2916</t>
  </si>
  <si>
    <t>2917-2923</t>
  </si>
  <si>
    <t>2924-2931</t>
  </si>
  <si>
    <t>2932</t>
  </si>
  <si>
    <t>2935-2952</t>
  </si>
  <si>
    <t>2954-2957</t>
  </si>
  <si>
    <t>2958-2959</t>
  </si>
  <si>
    <t>2967-2972</t>
  </si>
  <si>
    <t>2973-2983</t>
  </si>
  <si>
    <t>2984-2990</t>
  </si>
  <si>
    <t>2992-2994</t>
  </si>
  <si>
    <t>2995-3008</t>
  </si>
  <si>
    <t>3009-3010</t>
  </si>
  <si>
    <t>3011-3015</t>
  </si>
  <si>
    <t>3025-3026</t>
  </si>
  <si>
    <t>3033-3034</t>
  </si>
  <si>
    <t>3035-3037</t>
  </si>
  <si>
    <t>3041-3043</t>
  </si>
  <si>
    <t>3045-3046</t>
  </si>
  <si>
    <t>3047-3048</t>
  </si>
  <si>
    <t>3050-3053</t>
  </si>
  <si>
    <t>3054-3058</t>
  </si>
  <si>
    <t>3059-3062</t>
  </si>
  <si>
    <t>3064-3065</t>
  </si>
  <si>
    <t>3069-3070</t>
  </si>
  <si>
    <t>3071-3080</t>
  </si>
  <si>
    <t>3081-3083</t>
  </si>
  <si>
    <t>3085-3088</t>
  </si>
  <si>
    <t>3089-3091</t>
  </si>
  <si>
    <t>3092-3093</t>
  </si>
  <si>
    <t>3094-3096</t>
  </si>
  <si>
    <t>3097-3101</t>
  </si>
  <si>
    <t>3102-3104</t>
  </si>
  <si>
    <t>3106-3108</t>
  </si>
  <si>
    <t>3109-3112</t>
  </si>
  <si>
    <t>3113-3114</t>
  </si>
  <si>
    <t>3115-3117</t>
  </si>
  <si>
    <t>3118-3125</t>
  </si>
  <si>
    <t>3126-3127</t>
  </si>
  <si>
    <t>3130-3132</t>
  </si>
  <si>
    <t>3133-3134</t>
  </si>
  <si>
    <t>3135-3136</t>
  </si>
  <si>
    <t>3137-3138</t>
  </si>
  <si>
    <t>3142-3155</t>
  </si>
  <si>
    <t>3156-3159</t>
  </si>
  <si>
    <t>3160-3162</t>
  </si>
  <si>
    <t>3163-3164</t>
  </si>
  <si>
    <t>3165-3169</t>
  </si>
  <si>
    <t>3170-3171</t>
  </si>
  <si>
    <t>3172-3174</t>
  </si>
  <si>
    <t>3178-3183</t>
  </si>
  <si>
    <t>3183-3214</t>
  </si>
  <si>
    <t>3216-3217</t>
  </si>
  <si>
    <t>3218-3221</t>
  </si>
  <si>
    <t>3222-3225</t>
  </si>
  <si>
    <t>3228-3230</t>
  </si>
  <si>
    <t>3233-3235</t>
  </si>
  <si>
    <t>3239-3242</t>
  </si>
  <si>
    <t>3251-3252</t>
  </si>
  <si>
    <t>3253-3252</t>
  </si>
  <si>
    <t>3255-3258</t>
  </si>
  <si>
    <t>3259-3261</t>
  </si>
  <si>
    <t>XIV</t>
  </si>
  <si>
    <t>XV</t>
  </si>
  <si>
    <t>NOMINA DE NOMBRAMIENTO 2013</t>
  </si>
  <si>
    <t>HUESEMBERG FARFAN CARLOS FLORENCIO</t>
  </si>
  <si>
    <t>MEDICO CIRUJANO</t>
  </si>
  <si>
    <t>APELLIDOS Y NOMBRES</t>
  </si>
  <si>
    <t>CARGO</t>
  </si>
  <si>
    <t>CORRELATIVO EN CAP</t>
  </si>
  <si>
    <t>PUCYURA</t>
  </si>
  <si>
    <t>VALENCIA MARRIQUIN GIANCARLO RAUL</t>
  </si>
  <si>
    <t>COANQUI PACORI DAVID</t>
  </si>
  <si>
    <t>CACERES CHOQUEHUANCA DELIA NANCI</t>
  </si>
  <si>
    <t>RAIME AYQUIPA AYLUD</t>
  </si>
  <si>
    <t>PONCE TORREZ LUIS ANGEL</t>
  </si>
  <si>
    <t>VILCAPAZA CCARIEFRAIN</t>
  </si>
  <si>
    <t>LOPEZ CARPIO ENRIQUE WALTER</t>
  </si>
  <si>
    <t>HUANCA AGUILAR GANIVET ELIO</t>
  </si>
  <si>
    <t>LIAS CUERVO EMILIO MANUEL</t>
  </si>
  <si>
    <t>QUISPE CHAVEZ LUIS ALFREDO</t>
  </si>
  <si>
    <t>PALMAREAL</t>
  </si>
  <si>
    <t>KITENI</t>
  </si>
  <si>
    <t>PALAMAREAL</t>
  </si>
  <si>
    <t>HOSPITAL QUILLABAMBA</t>
  </si>
  <si>
    <t>MARANURA</t>
  </si>
  <si>
    <t>UNIDAD ORGANICA</t>
  </si>
  <si>
    <t>RESOLUCION DIRECTORAL Nº 128-13-RSSLC-DE/UGDPH</t>
  </si>
  <si>
    <t>RESOLUCION DIRECTORAL Nº 129-13-RSSLC-DE/UGDPH</t>
  </si>
  <si>
    <t>GUZMAN FIGUEROA LIZET GIANINA</t>
  </si>
  <si>
    <t>ENFERMERA</t>
  </si>
  <si>
    <t>COLLANTES PERALTA WENDY CAROL</t>
  </si>
  <si>
    <t>QUELLOUNO</t>
  </si>
  <si>
    <t>EE.SS.</t>
  </si>
  <si>
    <t>C.S. PUCYURA</t>
  </si>
  <si>
    <t>C.S. ECHARATI</t>
  </si>
  <si>
    <t>C.S. PALMAREAL</t>
  </si>
  <si>
    <t>C.S. KEPASHIATO</t>
  </si>
  <si>
    <t>C.S. SANTA ANA</t>
  </si>
  <si>
    <t>C.S. SANTA TERESA</t>
  </si>
  <si>
    <t>SEDE RED</t>
  </si>
  <si>
    <t>C.S. QUELLOUNO</t>
  </si>
  <si>
    <t>C.S. KITENI</t>
  </si>
  <si>
    <t>C.S. IVOCHOTE</t>
  </si>
  <si>
    <t>RESOLUCION DIRECTORAL Nº 1210-2013 DRSC/OGDPH</t>
  </si>
</sst>
</file>

<file path=xl/styles.xml><?xml version="1.0" encoding="utf-8"?>
<styleSheet xmlns="http://schemas.openxmlformats.org/spreadsheetml/2006/main">
  <numFmts count="1">
    <numFmt numFmtId="164" formatCode="_([$€]\ * #,##0.00_);_([$€]\ * \(#,##0.00\);_([$€]\ * &quot;-&quot;??_);_(@_)"/>
  </numFmts>
  <fonts count="1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Fill="1"/>
    <xf numFmtId="0" fontId="0" fillId="0" borderId="0" xfId="0" applyBorder="1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/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49" fontId="8" fillId="0" borderId="0" xfId="0" applyNumberFormat="1" applyFont="1" applyFill="1"/>
    <xf numFmtId="0" fontId="2" fillId="0" borderId="9" xfId="0" applyFont="1" applyFill="1" applyBorder="1" applyAlignment="1">
      <alignment horizontal="center"/>
    </xf>
    <xf numFmtId="0" fontId="3" fillId="0" borderId="0" xfId="0" applyFont="1" applyFill="1"/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/>
    </xf>
    <xf numFmtId="0" fontId="6" fillId="0" borderId="25" xfId="0" applyFont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20" xfId="0" applyBorder="1"/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8" fillId="0" borderId="24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0" fillId="0" borderId="10" xfId="0" applyBorder="1"/>
    <xf numFmtId="0" fontId="0" fillId="0" borderId="31" xfId="0" applyBorder="1"/>
    <xf numFmtId="0" fontId="6" fillId="0" borderId="32" xfId="0" applyFont="1" applyBorder="1" applyAlignment="1">
      <alignment horizontal="center" vertical="top" wrapText="1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0" fillId="0" borderId="35" xfId="0" applyBorder="1"/>
    <xf numFmtId="0" fontId="0" fillId="0" borderId="30" xfId="0" applyBorder="1"/>
    <xf numFmtId="0" fontId="8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2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3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4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2" fillId="0" borderId="0" xfId="0" applyFont="1" applyFill="1"/>
    <xf numFmtId="49" fontId="1" fillId="0" borderId="49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9" fontId="1" fillId="0" borderId="54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1" fontId="1" fillId="0" borderId="5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7" xfId="0" applyFont="1" applyFill="1" applyBorder="1" applyAlignment="1"/>
    <xf numFmtId="0" fontId="1" fillId="0" borderId="17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/>
    <xf numFmtId="1" fontId="1" fillId="0" borderId="1" xfId="0" applyNumberFormat="1" applyFont="1" applyFill="1" applyBorder="1" applyAlignment="1"/>
    <xf numFmtId="0" fontId="1" fillId="0" borderId="3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1" fontId="1" fillId="0" borderId="2" xfId="0" applyNumberFormat="1" applyFont="1" applyFill="1" applyBorder="1" applyAlignment="1"/>
    <xf numFmtId="0" fontId="1" fillId="0" borderId="3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Alignment="1">
      <alignment wrapText="1"/>
    </xf>
    <xf numFmtId="49" fontId="4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43" xfId="0" applyNumberFormat="1" applyFont="1" applyFill="1" applyBorder="1" applyAlignment="1">
      <alignment horizontal="center"/>
    </xf>
    <xf numFmtId="0" fontId="2" fillId="0" borderId="37" xfId="0" applyFont="1" applyFill="1" applyBorder="1" applyAlignment="1"/>
    <xf numFmtId="0" fontId="2" fillId="0" borderId="49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wrapText="1"/>
    </xf>
    <xf numFmtId="49" fontId="2" fillId="0" borderId="34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49" fontId="2" fillId="0" borderId="51" xfId="0" applyNumberFormat="1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1" fontId="4" fillId="0" borderId="13" xfId="0" applyNumberFormat="1" applyFont="1" applyFill="1" applyBorder="1" applyAlignment="1">
      <alignment horizontal="center" wrapText="1"/>
    </xf>
    <xf numFmtId="1" fontId="4" fillId="0" borderId="19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54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wrapText="1"/>
    </xf>
    <xf numFmtId="49" fontId="2" fillId="0" borderId="36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49" fontId="2" fillId="0" borderId="5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2" fillId="0" borderId="49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49" fontId="2" fillId="0" borderId="55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 wrapText="1"/>
    </xf>
    <xf numFmtId="1" fontId="4" fillId="0" borderId="20" xfId="0" applyNumberFormat="1" applyFont="1" applyFill="1" applyBorder="1" applyAlignment="1">
      <alignment horizontal="center" wrapText="1"/>
    </xf>
    <xf numFmtId="1" fontId="4" fillId="0" borderId="18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49" fontId="4" fillId="0" borderId="53" xfId="0" applyNumberFormat="1" applyFont="1" applyFill="1" applyBorder="1" applyAlignment="1">
      <alignment horizontal="center"/>
    </xf>
    <xf numFmtId="49" fontId="4" fillId="0" borderId="52" xfId="0" applyNumberFormat="1" applyFont="1" applyFill="1" applyBorder="1" applyAlignment="1">
      <alignment horizontal="center"/>
    </xf>
    <xf numFmtId="49" fontId="2" fillId="0" borderId="52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/>
    <xf numFmtId="0" fontId="4" fillId="0" borderId="3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9" fontId="4" fillId="0" borderId="2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9" fontId="4" fillId="0" borderId="26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1" fontId="2" fillId="0" borderId="2" xfId="0" applyNumberFormat="1" applyFont="1" applyFill="1" applyBorder="1" applyAlignment="1"/>
    <xf numFmtId="1" fontId="4" fillId="0" borderId="13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2" fillId="0" borderId="33" xfId="0" applyFont="1" applyFill="1" applyBorder="1" applyAlignment="1"/>
    <xf numFmtId="0" fontId="2" fillId="0" borderId="3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" xfId="0" applyFont="1" applyFill="1" applyBorder="1"/>
    <xf numFmtId="0" fontId="1" fillId="0" borderId="7" xfId="0" applyFont="1" applyFill="1" applyBorder="1"/>
    <xf numFmtId="0" fontId="1" fillId="0" borderId="14" xfId="0" applyFont="1" applyFill="1" applyBorder="1" applyAlignment="1"/>
    <xf numFmtId="0" fontId="1" fillId="0" borderId="2" xfId="0" applyFont="1" applyFill="1" applyBorder="1"/>
    <xf numFmtId="0" fontId="1" fillId="0" borderId="16" xfId="0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0" fontId="1" fillId="0" borderId="9" xfId="0" applyFont="1" applyFill="1" applyBorder="1"/>
    <xf numFmtId="0" fontId="1" fillId="0" borderId="24" xfId="0" applyFont="1" applyFill="1" applyBorder="1"/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9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Fill="1"/>
    <xf numFmtId="0" fontId="1" fillId="0" borderId="22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vertical="center" wrapText="1"/>
    </xf>
    <xf numFmtId="49" fontId="3" fillId="0" borderId="43" xfId="0" applyNumberFormat="1" applyFont="1" applyFill="1" applyBorder="1" applyAlignment="1">
      <alignment vertical="center" wrapText="1"/>
    </xf>
    <xf numFmtId="49" fontId="3" fillId="0" borderId="44" xfId="0" applyNumberFormat="1" applyFont="1" applyFill="1" applyBorder="1" applyAlignment="1">
      <alignment vertical="center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49" fontId="2" fillId="0" borderId="32" xfId="0" applyNumberFormat="1" applyFont="1" applyFill="1" applyBorder="1" applyAlignment="1">
      <alignment vertical="center" wrapText="1"/>
    </xf>
    <xf numFmtId="49" fontId="2" fillId="0" borderId="43" xfId="0" applyNumberFormat="1" applyFont="1" applyFill="1" applyBorder="1" applyAlignment="1">
      <alignment vertical="center" wrapText="1"/>
    </xf>
    <xf numFmtId="49" fontId="2" fillId="0" borderId="44" xfId="0" applyNumberFormat="1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Y223"/>
  <sheetViews>
    <sheetView view="pageBreakPreview" topLeftCell="A129" zoomScale="87" zoomScaleNormal="80" zoomScaleSheetLayoutView="87" workbookViewId="0">
      <selection activeCell="F150" sqref="F150"/>
    </sheetView>
  </sheetViews>
  <sheetFormatPr baseColWidth="10" defaultRowHeight="12.75"/>
  <cols>
    <col min="1" max="1" width="10.7109375" style="30" customWidth="1"/>
    <col min="2" max="2" width="40.7109375" style="30" customWidth="1"/>
    <col min="3" max="8" width="15.7109375" style="30" customWidth="1"/>
    <col min="9" max="9" width="11.42578125" style="74"/>
    <col min="10" max="16384" width="11.42578125" style="30"/>
  </cols>
  <sheetData>
    <row r="1" spans="1:25" ht="13.5" customHeight="1" thickBot="1">
      <c r="A1" s="259" t="s">
        <v>118</v>
      </c>
      <c r="B1" s="260"/>
      <c r="C1" s="260"/>
      <c r="D1" s="260"/>
      <c r="E1" s="260"/>
      <c r="F1" s="260"/>
      <c r="G1" s="260"/>
      <c r="H1" s="261"/>
    </row>
    <row r="2" spans="1:25" ht="13.5" thickBot="1">
      <c r="A2" s="127"/>
      <c r="B2" s="127"/>
      <c r="C2" s="127"/>
      <c r="D2" s="127"/>
      <c r="E2" s="127"/>
      <c r="F2" s="127"/>
      <c r="G2" s="127"/>
      <c r="H2" s="127"/>
    </row>
    <row r="3" spans="1:25" ht="15" customHeight="1" thickBot="1">
      <c r="A3" s="262" t="s">
        <v>120</v>
      </c>
      <c r="B3" s="263"/>
      <c r="C3" s="263"/>
      <c r="D3" s="263"/>
      <c r="E3" s="263"/>
      <c r="F3" s="263"/>
      <c r="G3" s="263"/>
      <c r="H3" s="264"/>
    </row>
    <row r="4" spans="1:25" ht="13.5" thickBot="1">
      <c r="A4" s="127"/>
      <c r="B4" s="127"/>
      <c r="C4" s="127"/>
      <c r="D4" s="127"/>
      <c r="E4" s="127"/>
      <c r="F4" s="127"/>
      <c r="G4" s="127"/>
      <c r="H4" s="127"/>
    </row>
    <row r="5" spans="1:25" ht="15.95" customHeight="1">
      <c r="A5" s="12" t="s">
        <v>121</v>
      </c>
      <c r="B5" s="265" t="s">
        <v>122</v>
      </c>
      <c r="C5" s="266"/>
      <c r="D5" s="266"/>
      <c r="E5" s="266"/>
      <c r="F5" s="266"/>
      <c r="G5" s="266"/>
      <c r="H5" s="267"/>
    </row>
    <row r="6" spans="1:25" ht="15.95" customHeight="1" thickBot="1">
      <c r="A6" s="13" t="s">
        <v>123</v>
      </c>
      <c r="B6" s="268" t="s">
        <v>140</v>
      </c>
      <c r="C6" s="269"/>
      <c r="D6" s="269"/>
      <c r="E6" s="269"/>
      <c r="F6" s="269"/>
      <c r="G6" s="269"/>
      <c r="H6" s="270"/>
    </row>
    <row r="7" spans="1:25" ht="20.100000000000001" customHeight="1">
      <c r="A7" s="271" t="s">
        <v>124</v>
      </c>
      <c r="B7" s="273" t="s">
        <v>125</v>
      </c>
      <c r="C7" s="273" t="s">
        <v>126</v>
      </c>
      <c r="D7" s="273" t="s">
        <v>127</v>
      </c>
      <c r="E7" s="273" t="s">
        <v>128</v>
      </c>
      <c r="F7" s="273" t="s">
        <v>129</v>
      </c>
      <c r="G7" s="273"/>
      <c r="H7" s="275" t="s">
        <v>130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0.100000000000001" customHeight="1" thickBot="1">
      <c r="A8" s="272"/>
      <c r="B8" s="274"/>
      <c r="C8" s="274"/>
      <c r="D8" s="274"/>
      <c r="E8" s="274"/>
      <c r="F8" s="124" t="s">
        <v>131</v>
      </c>
      <c r="G8" s="124" t="s">
        <v>132</v>
      </c>
      <c r="H8" s="276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</row>
    <row r="9" spans="1:25" ht="14.1" customHeight="1" thickBot="1">
      <c r="A9" s="38" t="s">
        <v>133</v>
      </c>
      <c r="B9" s="256" t="s">
        <v>143</v>
      </c>
      <c r="C9" s="257"/>
      <c r="D9" s="257"/>
      <c r="E9" s="257"/>
      <c r="F9" s="257"/>
      <c r="G9" s="257"/>
      <c r="H9" s="258"/>
    </row>
    <row r="10" spans="1:25" ht="14.1" customHeight="1">
      <c r="A10" s="113" t="s">
        <v>264</v>
      </c>
      <c r="B10" s="128" t="s">
        <v>236</v>
      </c>
      <c r="C10" s="130" t="s">
        <v>235</v>
      </c>
      <c r="D10" s="222"/>
      <c r="E10" s="129">
        <f>SUM(F10:G10)</f>
        <v>1</v>
      </c>
      <c r="F10" s="130"/>
      <c r="G10" s="130">
        <v>1</v>
      </c>
      <c r="H10" s="142">
        <v>1</v>
      </c>
    </row>
    <row r="11" spans="1:25" ht="14.1" customHeight="1">
      <c r="A11" s="116">
        <v>3021</v>
      </c>
      <c r="B11" s="139" t="s">
        <v>177</v>
      </c>
      <c r="C11" s="133" t="s">
        <v>57</v>
      </c>
      <c r="D11" s="223"/>
      <c r="E11" s="132">
        <f>SUM(F11:G11)</f>
        <v>1</v>
      </c>
      <c r="F11" s="133">
        <v>1</v>
      </c>
      <c r="G11" s="133"/>
      <c r="H11" s="224"/>
    </row>
    <row r="12" spans="1:25" ht="14.1" customHeight="1" thickBot="1">
      <c r="A12" s="117">
        <v>3022</v>
      </c>
      <c r="B12" s="225" t="s">
        <v>173</v>
      </c>
      <c r="C12" s="134" t="s">
        <v>200</v>
      </c>
      <c r="D12" s="226"/>
      <c r="E12" s="135">
        <f>SUM(F12:G12)</f>
        <v>1</v>
      </c>
      <c r="F12" s="134">
        <v>1</v>
      </c>
      <c r="G12" s="134"/>
      <c r="H12" s="227"/>
    </row>
    <row r="13" spans="1:25" s="29" customFormat="1" ht="14.1" customHeight="1" thickBot="1">
      <c r="A13" s="249" t="s">
        <v>134</v>
      </c>
      <c r="B13" s="250"/>
      <c r="C13" s="143"/>
      <c r="D13" s="143"/>
      <c r="E13" s="14">
        <f>SUM(E10:E12)</f>
        <v>3</v>
      </c>
      <c r="F13" s="31">
        <f>SUM(F10:F12)</f>
        <v>2</v>
      </c>
      <c r="G13" s="31">
        <f>SUM(G10:G12)</f>
        <v>1</v>
      </c>
      <c r="H13" s="10">
        <f>SUM(H10:H12)</f>
        <v>1</v>
      </c>
      <c r="I13" s="108"/>
    </row>
    <row r="14" spans="1:25" s="29" customFormat="1" ht="14.1" customHeight="1" thickBot="1">
      <c r="A14" s="228"/>
      <c r="B14" s="144"/>
      <c r="C14" s="143"/>
      <c r="D14" s="229"/>
      <c r="E14" s="145"/>
      <c r="F14" s="143"/>
      <c r="G14" s="143"/>
      <c r="H14" s="229"/>
      <c r="I14" s="8"/>
    </row>
    <row r="15" spans="1:25" s="29" customFormat="1" ht="14.1" customHeight="1" thickBot="1">
      <c r="A15" s="125" t="s">
        <v>135</v>
      </c>
      <c r="B15" s="251" t="s">
        <v>145</v>
      </c>
      <c r="C15" s="252"/>
      <c r="D15" s="252"/>
      <c r="E15" s="252"/>
      <c r="F15" s="252"/>
      <c r="G15" s="252"/>
      <c r="H15" s="253"/>
      <c r="I15" s="8"/>
    </row>
    <row r="16" spans="1:25" s="29" customFormat="1" ht="14.1" customHeight="1">
      <c r="A16" s="114" t="s">
        <v>265</v>
      </c>
      <c r="B16" s="139" t="s">
        <v>63</v>
      </c>
      <c r="C16" s="133" t="s">
        <v>64</v>
      </c>
      <c r="D16" s="223"/>
      <c r="E16" s="132">
        <f t="shared" ref="E16:E27" si="0">SUM(F16:G16)</f>
        <v>1</v>
      </c>
      <c r="F16" s="133"/>
      <c r="G16" s="133">
        <v>1</v>
      </c>
      <c r="H16" s="224"/>
      <c r="I16" s="8"/>
    </row>
    <row r="17" spans="1:9" s="29" customFormat="1" ht="14.1" customHeight="1">
      <c r="A17" s="116">
        <v>3024</v>
      </c>
      <c r="B17" s="141" t="s">
        <v>228</v>
      </c>
      <c r="C17" s="133" t="s">
        <v>227</v>
      </c>
      <c r="D17" s="223"/>
      <c r="E17" s="132">
        <f t="shared" si="0"/>
        <v>1</v>
      </c>
      <c r="F17" s="133"/>
      <c r="G17" s="133">
        <v>1</v>
      </c>
      <c r="H17" s="224"/>
      <c r="I17" s="8"/>
    </row>
    <row r="18" spans="1:9" s="29" customFormat="1" ht="14.1" customHeight="1">
      <c r="A18" s="116" t="s">
        <v>334</v>
      </c>
      <c r="B18" s="139" t="s">
        <v>226</v>
      </c>
      <c r="C18" s="133" t="s">
        <v>56</v>
      </c>
      <c r="D18" s="223"/>
      <c r="E18" s="132">
        <f t="shared" si="0"/>
        <v>2</v>
      </c>
      <c r="F18" s="133"/>
      <c r="G18" s="133">
        <v>2</v>
      </c>
      <c r="H18" s="224"/>
      <c r="I18" s="8"/>
    </row>
    <row r="19" spans="1:9" s="29" customFormat="1" ht="14.1" customHeight="1">
      <c r="A19" s="116">
        <v>3027</v>
      </c>
      <c r="B19" s="131" t="s">
        <v>223</v>
      </c>
      <c r="C19" s="133" t="s">
        <v>224</v>
      </c>
      <c r="D19" s="223"/>
      <c r="E19" s="132">
        <f t="shared" si="0"/>
        <v>1</v>
      </c>
      <c r="F19" s="133"/>
      <c r="G19" s="133">
        <v>1</v>
      </c>
      <c r="H19" s="224"/>
      <c r="I19" s="8"/>
    </row>
    <row r="20" spans="1:9" s="29" customFormat="1" ht="14.1" customHeight="1">
      <c r="A20" s="116">
        <v>3028</v>
      </c>
      <c r="B20" s="141" t="s">
        <v>180</v>
      </c>
      <c r="C20" s="133" t="s">
        <v>205</v>
      </c>
      <c r="D20" s="223"/>
      <c r="E20" s="132">
        <f t="shared" si="0"/>
        <v>1</v>
      </c>
      <c r="F20" s="133"/>
      <c r="G20" s="133">
        <v>1</v>
      </c>
      <c r="H20" s="224"/>
      <c r="I20" s="8"/>
    </row>
    <row r="21" spans="1:9" s="29" customFormat="1" ht="14.1" customHeight="1">
      <c r="A21" s="116">
        <v>3029</v>
      </c>
      <c r="B21" s="139" t="s">
        <v>166</v>
      </c>
      <c r="C21" s="133" t="s">
        <v>207</v>
      </c>
      <c r="D21" s="223"/>
      <c r="E21" s="132">
        <f t="shared" si="0"/>
        <v>1</v>
      </c>
      <c r="F21" s="133"/>
      <c r="G21" s="133">
        <v>1</v>
      </c>
      <c r="H21" s="224"/>
      <c r="I21" s="8"/>
    </row>
    <row r="22" spans="1:9" s="29" customFormat="1" ht="14.1" customHeight="1">
      <c r="A22" s="116">
        <v>3030</v>
      </c>
      <c r="B22" s="131" t="s">
        <v>169</v>
      </c>
      <c r="C22" s="133" t="s">
        <v>199</v>
      </c>
      <c r="D22" s="223"/>
      <c r="E22" s="132">
        <f t="shared" si="0"/>
        <v>1</v>
      </c>
      <c r="F22" s="133">
        <v>1</v>
      </c>
      <c r="G22" s="133"/>
      <c r="H22" s="224"/>
      <c r="I22" s="8"/>
    </row>
    <row r="23" spans="1:9" s="29" customFormat="1" ht="14.1" customHeight="1">
      <c r="A23" s="116">
        <v>3031</v>
      </c>
      <c r="B23" s="141" t="s">
        <v>178</v>
      </c>
      <c r="C23" s="133" t="s">
        <v>197</v>
      </c>
      <c r="D23" s="223"/>
      <c r="E23" s="132">
        <f t="shared" si="0"/>
        <v>1</v>
      </c>
      <c r="F23" s="133">
        <v>1</v>
      </c>
      <c r="G23" s="133"/>
      <c r="H23" s="224"/>
      <c r="I23" s="8"/>
    </row>
    <row r="24" spans="1:9" s="29" customFormat="1" ht="14.1" customHeight="1">
      <c r="A24" s="116">
        <v>3032</v>
      </c>
      <c r="B24" s="131" t="s">
        <v>170</v>
      </c>
      <c r="C24" s="133" t="s">
        <v>232</v>
      </c>
      <c r="D24" s="223"/>
      <c r="E24" s="132">
        <f t="shared" si="0"/>
        <v>1</v>
      </c>
      <c r="F24" s="133">
        <v>1</v>
      </c>
      <c r="G24" s="133"/>
      <c r="H24" s="224"/>
      <c r="I24" s="8"/>
    </row>
    <row r="25" spans="1:9" s="29" customFormat="1" ht="14.1" customHeight="1">
      <c r="A25" s="116" t="s">
        <v>335</v>
      </c>
      <c r="B25" s="141" t="s">
        <v>179</v>
      </c>
      <c r="C25" s="133" t="s">
        <v>196</v>
      </c>
      <c r="D25" s="223"/>
      <c r="E25" s="132">
        <f t="shared" si="0"/>
        <v>2</v>
      </c>
      <c r="F25" s="133">
        <v>2</v>
      </c>
      <c r="G25" s="133"/>
      <c r="H25" s="224"/>
      <c r="I25" s="8"/>
    </row>
    <row r="26" spans="1:9" s="29" customFormat="1" ht="14.1" customHeight="1">
      <c r="A26" s="116" t="s">
        <v>336</v>
      </c>
      <c r="B26" s="131" t="s">
        <v>46</v>
      </c>
      <c r="C26" s="133" t="s">
        <v>194</v>
      </c>
      <c r="D26" s="223"/>
      <c r="E26" s="132">
        <f t="shared" si="0"/>
        <v>3</v>
      </c>
      <c r="F26" s="133">
        <v>3</v>
      </c>
      <c r="G26" s="133"/>
      <c r="H26" s="224"/>
      <c r="I26" s="8"/>
    </row>
    <row r="27" spans="1:9" s="29" customFormat="1" ht="14.1" customHeight="1" thickBot="1">
      <c r="A27" s="117">
        <v>3038</v>
      </c>
      <c r="B27" s="146" t="s">
        <v>189</v>
      </c>
      <c r="C27" s="134" t="s">
        <v>190</v>
      </c>
      <c r="D27" s="226"/>
      <c r="E27" s="135">
        <f t="shared" si="0"/>
        <v>1</v>
      </c>
      <c r="F27" s="134">
        <v>1</v>
      </c>
      <c r="G27" s="134"/>
      <c r="H27" s="227"/>
      <c r="I27" s="8"/>
    </row>
    <row r="28" spans="1:9" s="29" customFormat="1" ht="14.1" customHeight="1" thickBot="1">
      <c r="A28" s="249" t="s">
        <v>134</v>
      </c>
      <c r="B28" s="250"/>
      <c r="C28" s="143"/>
      <c r="D28" s="143"/>
      <c r="E28" s="125">
        <f>SUM(E16:E27)</f>
        <v>16</v>
      </c>
      <c r="F28" s="32">
        <f>SUM(F16:F27)</f>
        <v>9</v>
      </c>
      <c r="G28" s="32">
        <f>SUM(G16:G27)</f>
        <v>7</v>
      </c>
      <c r="H28" s="126">
        <f>SUM(H16:H27)</f>
        <v>0</v>
      </c>
      <c r="I28" s="8"/>
    </row>
    <row r="29" spans="1:9" s="29" customFormat="1" ht="14.1" customHeight="1" thickBot="1">
      <c r="A29" s="228"/>
      <c r="B29" s="144"/>
      <c r="C29" s="143"/>
      <c r="D29" s="229"/>
      <c r="E29" s="145"/>
      <c r="F29" s="143"/>
      <c r="G29" s="143"/>
      <c r="H29" s="229"/>
      <c r="I29" s="8"/>
    </row>
    <row r="30" spans="1:9" ht="14.1" customHeight="1" thickBot="1">
      <c r="A30" s="125" t="s">
        <v>137</v>
      </c>
      <c r="B30" s="251" t="s">
        <v>144</v>
      </c>
      <c r="C30" s="252"/>
      <c r="D30" s="252"/>
      <c r="E30" s="252"/>
      <c r="F30" s="252"/>
      <c r="G30" s="252"/>
      <c r="H30" s="253"/>
    </row>
    <row r="31" spans="1:9" ht="14.1" customHeight="1">
      <c r="A31" s="115" t="s">
        <v>266</v>
      </c>
      <c r="B31" s="136" t="s">
        <v>63</v>
      </c>
      <c r="C31" s="137" t="s">
        <v>64</v>
      </c>
      <c r="D31" s="230"/>
      <c r="E31" s="138">
        <f t="shared" ref="E31:E42" si="1">SUM(F31:G31)</f>
        <v>1</v>
      </c>
      <c r="F31" s="137"/>
      <c r="G31" s="137">
        <v>1</v>
      </c>
      <c r="H31" s="231"/>
    </row>
    <row r="32" spans="1:9" ht="14.1" customHeight="1">
      <c r="A32" s="116">
        <v>3040</v>
      </c>
      <c r="B32" s="141" t="s">
        <v>239</v>
      </c>
      <c r="C32" s="133" t="s">
        <v>195</v>
      </c>
      <c r="D32" s="223"/>
      <c r="E32" s="132">
        <f t="shared" si="1"/>
        <v>1</v>
      </c>
      <c r="F32" s="133">
        <v>1</v>
      </c>
      <c r="G32" s="133"/>
      <c r="H32" s="224"/>
    </row>
    <row r="33" spans="1:9" ht="14.1" customHeight="1">
      <c r="A33" s="116" t="s">
        <v>337</v>
      </c>
      <c r="B33" s="131" t="s">
        <v>166</v>
      </c>
      <c r="C33" s="133" t="s">
        <v>207</v>
      </c>
      <c r="D33" s="223"/>
      <c r="E33" s="132">
        <f t="shared" si="1"/>
        <v>3</v>
      </c>
      <c r="F33" s="133"/>
      <c r="G33" s="133">
        <v>3</v>
      </c>
      <c r="H33" s="224"/>
    </row>
    <row r="34" spans="1:9" ht="14.1" customHeight="1">
      <c r="A34" s="116">
        <v>3044</v>
      </c>
      <c r="B34" s="131" t="s">
        <v>166</v>
      </c>
      <c r="C34" s="133" t="s">
        <v>207</v>
      </c>
      <c r="D34" s="223"/>
      <c r="E34" s="132">
        <f t="shared" si="1"/>
        <v>1</v>
      </c>
      <c r="F34" s="133">
        <v>1</v>
      </c>
      <c r="G34" s="133"/>
      <c r="H34" s="224"/>
    </row>
    <row r="35" spans="1:9" ht="14.1" customHeight="1">
      <c r="A35" s="116" t="s">
        <v>338</v>
      </c>
      <c r="B35" s="131" t="s">
        <v>167</v>
      </c>
      <c r="C35" s="133" t="s">
        <v>184</v>
      </c>
      <c r="D35" s="223"/>
      <c r="E35" s="132">
        <f t="shared" si="1"/>
        <v>2</v>
      </c>
      <c r="F35" s="133">
        <v>2</v>
      </c>
      <c r="G35" s="133"/>
      <c r="H35" s="224"/>
    </row>
    <row r="36" spans="1:9" ht="14.1" customHeight="1">
      <c r="A36" s="116" t="s">
        <v>339</v>
      </c>
      <c r="B36" s="131" t="s">
        <v>172</v>
      </c>
      <c r="C36" s="133" t="s">
        <v>185</v>
      </c>
      <c r="D36" s="223"/>
      <c r="E36" s="132">
        <f t="shared" si="1"/>
        <v>2</v>
      </c>
      <c r="F36" s="133">
        <v>2</v>
      </c>
      <c r="G36" s="133"/>
      <c r="H36" s="224"/>
    </row>
    <row r="37" spans="1:9" ht="14.1" customHeight="1">
      <c r="A37" s="116">
        <v>3049</v>
      </c>
      <c r="B37" s="131" t="s">
        <v>237</v>
      </c>
      <c r="C37" s="133" t="s">
        <v>210</v>
      </c>
      <c r="D37" s="223"/>
      <c r="E37" s="132">
        <f t="shared" si="1"/>
        <v>1</v>
      </c>
      <c r="F37" s="133">
        <v>1</v>
      </c>
      <c r="G37" s="133"/>
      <c r="H37" s="224"/>
    </row>
    <row r="38" spans="1:9" ht="14.1" customHeight="1">
      <c r="A38" s="116" t="s">
        <v>340</v>
      </c>
      <c r="B38" s="131" t="s">
        <v>174</v>
      </c>
      <c r="C38" s="133" t="s">
        <v>200</v>
      </c>
      <c r="D38" s="223"/>
      <c r="E38" s="132">
        <f t="shared" si="1"/>
        <v>4</v>
      </c>
      <c r="F38" s="133">
        <v>4</v>
      </c>
      <c r="G38" s="133"/>
      <c r="H38" s="224"/>
    </row>
    <row r="39" spans="1:9" ht="14.1" customHeight="1">
      <c r="A39" s="116" t="s">
        <v>341</v>
      </c>
      <c r="B39" s="131" t="s">
        <v>43</v>
      </c>
      <c r="C39" s="133" t="s">
        <v>44</v>
      </c>
      <c r="D39" s="223"/>
      <c r="E39" s="132">
        <f t="shared" si="1"/>
        <v>5</v>
      </c>
      <c r="F39" s="133">
        <v>5</v>
      </c>
      <c r="G39" s="133"/>
      <c r="H39" s="224"/>
    </row>
    <row r="40" spans="1:9" ht="14.1" customHeight="1">
      <c r="A40" s="116" t="s">
        <v>342</v>
      </c>
      <c r="B40" s="131" t="s">
        <v>45</v>
      </c>
      <c r="C40" s="133" t="s">
        <v>211</v>
      </c>
      <c r="D40" s="223"/>
      <c r="E40" s="132">
        <f t="shared" si="1"/>
        <v>4</v>
      </c>
      <c r="F40" s="133">
        <v>4</v>
      </c>
      <c r="G40" s="133"/>
      <c r="H40" s="224"/>
    </row>
    <row r="41" spans="1:9" ht="14.1" customHeight="1">
      <c r="A41" s="116">
        <v>3063</v>
      </c>
      <c r="B41" s="131" t="s">
        <v>175</v>
      </c>
      <c r="C41" s="133" t="s">
        <v>191</v>
      </c>
      <c r="D41" s="223"/>
      <c r="E41" s="132">
        <f t="shared" si="1"/>
        <v>1</v>
      </c>
      <c r="F41" s="133">
        <v>1</v>
      </c>
      <c r="G41" s="133"/>
      <c r="H41" s="224"/>
    </row>
    <row r="42" spans="1:9" ht="14.1" customHeight="1" thickBot="1">
      <c r="A42" s="117" t="s">
        <v>343</v>
      </c>
      <c r="B42" s="140" t="s">
        <v>164</v>
      </c>
      <c r="C42" s="134" t="s">
        <v>165</v>
      </c>
      <c r="D42" s="226"/>
      <c r="E42" s="232">
        <f t="shared" si="1"/>
        <v>2</v>
      </c>
      <c r="F42" s="233"/>
      <c r="G42" s="233">
        <v>2</v>
      </c>
      <c r="H42" s="234"/>
    </row>
    <row r="43" spans="1:9" s="29" customFormat="1" ht="14.1" customHeight="1" thickBot="1">
      <c r="A43" s="249" t="s">
        <v>134</v>
      </c>
      <c r="B43" s="250"/>
      <c r="C43" s="143"/>
      <c r="D43" s="143"/>
      <c r="E43" s="123">
        <f>SUM(E31:E42)</f>
        <v>27</v>
      </c>
      <c r="F43" s="32">
        <f>SUM(F31:F42)</f>
        <v>21</v>
      </c>
      <c r="G43" s="32">
        <f>SUM(G31:G42)</f>
        <v>6</v>
      </c>
      <c r="H43" s="126">
        <f>SUM(H31:H42)</f>
        <v>0</v>
      </c>
      <c r="I43" s="9"/>
    </row>
    <row r="44" spans="1:9" s="29" customFormat="1" ht="14.1" customHeight="1" thickBot="1">
      <c r="A44" s="228"/>
      <c r="B44" s="144"/>
      <c r="C44" s="143"/>
      <c r="D44" s="229"/>
      <c r="E44" s="145"/>
      <c r="F44" s="143"/>
      <c r="G44" s="143"/>
      <c r="H44" s="229"/>
      <c r="I44" s="8"/>
    </row>
    <row r="45" spans="1:9" s="29" customFormat="1" ht="14.1" customHeight="1" thickBot="1">
      <c r="A45" s="125" t="s">
        <v>138</v>
      </c>
      <c r="B45" s="251" t="s">
        <v>146</v>
      </c>
      <c r="C45" s="252"/>
      <c r="D45" s="252"/>
      <c r="E45" s="252"/>
      <c r="F45" s="252"/>
      <c r="G45" s="252"/>
      <c r="H45" s="253"/>
      <c r="I45" s="8"/>
    </row>
    <row r="46" spans="1:9" ht="14.1" customHeight="1">
      <c r="A46" s="115" t="s">
        <v>267</v>
      </c>
      <c r="B46" s="136" t="s">
        <v>63</v>
      </c>
      <c r="C46" s="137" t="s">
        <v>64</v>
      </c>
      <c r="D46" s="230"/>
      <c r="E46" s="138">
        <f t="shared" ref="E46:E51" si="2">SUM(F46:G46)</f>
        <v>1</v>
      </c>
      <c r="F46" s="137"/>
      <c r="G46" s="137">
        <v>1</v>
      </c>
      <c r="H46" s="231"/>
    </row>
    <row r="47" spans="1:9" ht="14.1" customHeight="1">
      <c r="A47" s="116">
        <v>3067</v>
      </c>
      <c r="B47" s="139" t="s">
        <v>226</v>
      </c>
      <c r="C47" s="133" t="s">
        <v>56</v>
      </c>
      <c r="D47" s="223"/>
      <c r="E47" s="132">
        <f t="shared" si="2"/>
        <v>1</v>
      </c>
      <c r="F47" s="133">
        <v>1</v>
      </c>
      <c r="G47" s="133"/>
      <c r="H47" s="224"/>
    </row>
    <row r="48" spans="1:9" ht="14.1" customHeight="1">
      <c r="A48" s="116">
        <v>3068</v>
      </c>
      <c r="B48" s="139" t="s">
        <v>180</v>
      </c>
      <c r="C48" s="133" t="s">
        <v>205</v>
      </c>
      <c r="D48" s="223"/>
      <c r="E48" s="132">
        <f t="shared" si="2"/>
        <v>1</v>
      </c>
      <c r="F48" s="133"/>
      <c r="G48" s="133">
        <v>1</v>
      </c>
      <c r="H48" s="224"/>
    </row>
    <row r="49" spans="1:9" ht="14.1" customHeight="1">
      <c r="A49" s="116" t="s">
        <v>344</v>
      </c>
      <c r="B49" s="131" t="s">
        <v>70</v>
      </c>
      <c r="C49" s="133" t="s">
        <v>183</v>
      </c>
      <c r="D49" s="223"/>
      <c r="E49" s="132">
        <f t="shared" si="2"/>
        <v>2</v>
      </c>
      <c r="F49" s="133">
        <v>1</v>
      </c>
      <c r="G49" s="133">
        <v>1</v>
      </c>
      <c r="H49" s="224"/>
    </row>
    <row r="50" spans="1:9" ht="14.1" customHeight="1">
      <c r="A50" s="116" t="s">
        <v>345</v>
      </c>
      <c r="B50" s="131" t="s">
        <v>170</v>
      </c>
      <c r="C50" s="133" t="s">
        <v>232</v>
      </c>
      <c r="D50" s="223"/>
      <c r="E50" s="132">
        <f t="shared" si="2"/>
        <v>10</v>
      </c>
      <c r="F50" s="133">
        <v>10</v>
      </c>
      <c r="G50" s="133"/>
      <c r="H50" s="224"/>
    </row>
    <row r="51" spans="1:9" ht="14.1" customHeight="1" thickBot="1">
      <c r="A51" s="117" t="s">
        <v>346</v>
      </c>
      <c r="B51" s="140" t="s">
        <v>45</v>
      </c>
      <c r="C51" s="134" t="s">
        <v>211</v>
      </c>
      <c r="D51" s="226"/>
      <c r="E51" s="232">
        <f t="shared" si="2"/>
        <v>3</v>
      </c>
      <c r="F51" s="233">
        <v>3</v>
      </c>
      <c r="G51" s="233">
        <v>0</v>
      </c>
      <c r="H51" s="234"/>
    </row>
    <row r="52" spans="1:9" s="29" customFormat="1" ht="14.1" customHeight="1" thickBot="1">
      <c r="A52" s="249" t="s">
        <v>134</v>
      </c>
      <c r="B52" s="250"/>
      <c r="C52" s="143"/>
      <c r="D52" s="143"/>
      <c r="E52" s="125">
        <f>SUM(E46:E51)</f>
        <v>18</v>
      </c>
      <c r="F52" s="32">
        <f>SUM(F46:F51)</f>
        <v>15</v>
      </c>
      <c r="G52" s="32">
        <f>SUM(G46:G51)</f>
        <v>3</v>
      </c>
      <c r="H52" s="126">
        <f>SUM(H46:H51)</f>
        <v>0</v>
      </c>
      <c r="I52" s="8"/>
    </row>
    <row r="53" spans="1:9" s="29" customFormat="1" ht="14.1" customHeight="1" thickBot="1">
      <c r="A53" s="228"/>
      <c r="B53" s="144"/>
      <c r="C53" s="143"/>
      <c r="D53" s="229"/>
      <c r="E53" s="145"/>
      <c r="F53" s="143"/>
      <c r="G53" s="143"/>
      <c r="H53" s="229"/>
      <c r="I53" s="8"/>
    </row>
    <row r="54" spans="1:9" s="29" customFormat="1" ht="14.1" customHeight="1" thickBot="1">
      <c r="A54" s="125" t="s">
        <v>55</v>
      </c>
      <c r="B54" s="251" t="s">
        <v>147</v>
      </c>
      <c r="C54" s="252"/>
      <c r="D54" s="252"/>
      <c r="E54" s="252"/>
      <c r="F54" s="252"/>
      <c r="G54" s="252"/>
      <c r="H54" s="253"/>
      <c r="I54" s="8"/>
    </row>
    <row r="55" spans="1:9" ht="14.1" customHeight="1">
      <c r="A55" s="115" t="s">
        <v>268</v>
      </c>
      <c r="B55" s="136" t="s">
        <v>63</v>
      </c>
      <c r="C55" s="137" t="s">
        <v>64</v>
      </c>
      <c r="D55" s="230"/>
      <c r="E55" s="138">
        <f t="shared" ref="E55:E61" si="3">SUM(F55:G55)</f>
        <v>1</v>
      </c>
      <c r="F55" s="137"/>
      <c r="G55" s="137">
        <v>1</v>
      </c>
      <c r="H55" s="231"/>
    </row>
    <row r="56" spans="1:9" ht="14.1" customHeight="1">
      <c r="A56" s="116" t="s">
        <v>347</v>
      </c>
      <c r="B56" s="139" t="s">
        <v>226</v>
      </c>
      <c r="C56" s="133" t="s">
        <v>56</v>
      </c>
      <c r="D56" s="223"/>
      <c r="E56" s="132">
        <f t="shared" si="3"/>
        <v>4</v>
      </c>
      <c r="F56" s="104">
        <v>4</v>
      </c>
      <c r="G56" s="104"/>
      <c r="H56" s="224"/>
    </row>
    <row r="57" spans="1:9" ht="14.1" customHeight="1">
      <c r="A57" s="116" t="s">
        <v>348</v>
      </c>
      <c r="B57" s="141" t="s">
        <v>81</v>
      </c>
      <c r="C57" s="133" t="s">
        <v>205</v>
      </c>
      <c r="D57" s="223"/>
      <c r="E57" s="132">
        <f t="shared" si="3"/>
        <v>3</v>
      </c>
      <c r="F57" s="133">
        <v>2</v>
      </c>
      <c r="G57" s="133">
        <v>1</v>
      </c>
      <c r="H57" s="224"/>
    </row>
    <row r="58" spans="1:9" ht="14.1" customHeight="1">
      <c r="A58" s="116" t="s">
        <v>349</v>
      </c>
      <c r="B58" s="131" t="s">
        <v>70</v>
      </c>
      <c r="C58" s="133" t="s">
        <v>183</v>
      </c>
      <c r="D58" s="223"/>
      <c r="E58" s="132">
        <f t="shared" si="3"/>
        <v>2</v>
      </c>
      <c r="F58" s="133">
        <v>2</v>
      </c>
      <c r="G58" s="133"/>
      <c r="H58" s="224"/>
    </row>
    <row r="59" spans="1:9" ht="14.1" customHeight="1">
      <c r="A59" s="116" t="s">
        <v>350</v>
      </c>
      <c r="B59" s="131" t="s">
        <v>169</v>
      </c>
      <c r="C59" s="133" t="s">
        <v>199</v>
      </c>
      <c r="D59" s="223"/>
      <c r="E59" s="132">
        <f t="shared" si="3"/>
        <v>3</v>
      </c>
      <c r="F59" s="133">
        <v>3</v>
      </c>
      <c r="G59" s="133"/>
      <c r="H59" s="224"/>
    </row>
    <row r="60" spans="1:9" ht="14.1" customHeight="1">
      <c r="A60" s="116" t="s">
        <v>351</v>
      </c>
      <c r="B60" s="131" t="s">
        <v>170</v>
      </c>
      <c r="C60" s="133" t="s">
        <v>232</v>
      </c>
      <c r="D60" s="223"/>
      <c r="E60" s="132">
        <f t="shared" si="3"/>
        <v>5</v>
      </c>
      <c r="F60" s="133">
        <v>5</v>
      </c>
      <c r="G60" s="133"/>
      <c r="H60" s="224"/>
    </row>
    <row r="61" spans="1:9" ht="14.1" customHeight="1" thickBot="1">
      <c r="A61" s="117" t="s">
        <v>352</v>
      </c>
      <c r="B61" s="140" t="s">
        <v>45</v>
      </c>
      <c r="C61" s="134" t="s">
        <v>211</v>
      </c>
      <c r="D61" s="226"/>
      <c r="E61" s="232">
        <f t="shared" si="3"/>
        <v>3</v>
      </c>
      <c r="F61" s="233">
        <v>3</v>
      </c>
      <c r="G61" s="233"/>
      <c r="H61" s="234"/>
    </row>
    <row r="62" spans="1:9" s="29" customFormat="1" ht="14.1" customHeight="1" thickBot="1">
      <c r="A62" s="249" t="s">
        <v>134</v>
      </c>
      <c r="B62" s="250"/>
      <c r="C62" s="143"/>
      <c r="D62" s="143"/>
      <c r="E62" s="125">
        <f>SUM(E55:E61)</f>
        <v>21</v>
      </c>
      <c r="F62" s="32">
        <f>SUM(F55:F61)</f>
        <v>19</v>
      </c>
      <c r="G62" s="32">
        <f>SUM(G55:G61)</f>
        <v>2</v>
      </c>
      <c r="H62" s="126">
        <f>SUM(H55:H61)</f>
        <v>0</v>
      </c>
      <c r="I62" s="8"/>
    </row>
    <row r="63" spans="1:9" s="29" customFormat="1" ht="14.1" customHeight="1" thickBot="1">
      <c r="A63" s="228"/>
      <c r="B63" s="144"/>
      <c r="C63" s="143"/>
      <c r="D63" s="229"/>
      <c r="E63" s="145"/>
      <c r="F63" s="143"/>
      <c r="G63" s="143"/>
      <c r="H63" s="229"/>
      <c r="I63" s="8"/>
    </row>
    <row r="64" spans="1:9" s="29" customFormat="1" ht="14.1" customHeight="1" thickBot="1">
      <c r="A64" s="125" t="s">
        <v>156</v>
      </c>
      <c r="B64" s="251" t="s">
        <v>148</v>
      </c>
      <c r="C64" s="252"/>
      <c r="D64" s="252"/>
      <c r="E64" s="252"/>
      <c r="F64" s="252"/>
      <c r="G64" s="252"/>
      <c r="H64" s="253"/>
      <c r="I64" s="8"/>
    </row>
    <row r="65" spans="1:9" ht="14.1" customHeight="1">
      <c r="A65" s="115" t="s">
        <v>269</v>
      </c>
      <c r="B65" s="136" t="s">
        <v>63</v>
      </c>
      <c r="C65" s="137" t="s">
        <v>64</v>
      </c>
      <c r="D65" s="230"/>
      <c r="E65" s="138">
        <f t="shared" ref="E65:E71" si="4">SUM(F65:G65)</f>
        <v>1</v>
      </c>
      <c r="F65" s="137"/>
      <c r="G65" s="137">
        <v>1</v>
      </c>
      <c r="H65" s="231"/>
    </row>
    <row r="66" spans="1:9" ht="14.1" customHeight="1">
      <c r="A66" s="116" t="s">
        <v>353</v>
      </c>
      <c r="B66" s="139" t="s">
        <v>47</v>
      </c>
      <c r="C66" s="133" t="s">
        <v>141</v>
      </c>
      <c r="D66" s="223"/>
      <c r="E66" s="132">
        <f t="shared" si="4"/>
        <v>3</v>
      </c>
      <c r="F66" s="133"/>
      <c r="G66" s="133">
        <v>3</v>
      </c>
      <c r="H66" s="224"/>
    </row>
    <row r="67" spans="1:9" ht="14.1" customHeight="1">
      <c r="A67" s="116" t="s">
        <v>354</v>
      </c>
      <c r="B67" s="139" t="s">
        <v>226</v>
      </c>
      <c r="C67" s="133" t="s">
        <v>56</v>
      </c>
      <c r="D67" s="223"/>
      <c r="E67" s="132">
        <f t="shared" si="4"/>
        <v>4</v>
      </c>
      <c r="F67" s="133">
        <v>4</v>
      </c>
      <c r="G67" s="133"/>
      <c r="H67" s="224"/>
    </row>
    <row r="68" spans="1:9" ht="14.1" customHeight="1">
      <c r="A68" s="116" t="s">
        <v>355</v>
      </c>
      <c r="B68" s="131" t="s">
        <v>70</v>
      </c>
      <c r="C68" s="133" t="s">
        <v>183</v>
      </c>
      <c r="D68" s="223"/>
      <c r="E68" s="132">
        <f t="shared" si="4"/>
        <v>2</v>
      </c>
      <c r="F68" s="133">
        <v>2</v>
      </c>
      <c r="G68" s="133"/>
      <c r="H68" s="224"/>
    </row>
    <row r="69" spans="1:9" ht="14.1" customHeight="1">
      <c r="A69" s="116" t="s">
        <v>356</v>
      </c>
      <c r="B69" s="131" t="s">
        <v>169</v>
      </c>
      <c r="C69" s="133" t="s">
        <v>199</v>
      </c>
      <c r="D69" s="223"/>
      <c r="E69" s="132">
        <f t="shared" si="4"/>
        <v>3</v>
      </c>
      <c r="F69" s="133">
        <v>3</v>
      </c>
      <c r="G69" s="133"/>
      <c r="H69" s="224"/>
    </row>
    <row r="70" spans="1:9" ht="14.1" customHeight="1">
      <c r="A70" s="116" t="s">
        <v>357</v>
      </c>
      <c r="B70" s="131" t="s">
        <v>170</v>
      </c>
      <c r="C70" s="133" t="s">
        <v>232</v>
      </c>
      <c r="D70" s="223"/>
      <c r="E70" s="132">
        <f t="shared" si="4"/>
        <v>8</v>
      </c>
      <c r="F70" s="133">
        <v>8</v>
      </c>
      <c r="G70" s="133"/>
      <c r="H70" s="224"/>
    </row>
    <row r="71" spans="1:9" ht="14.1" customHeight="1" thickBot="1">
      <c r="A71" s="117" t="s">
        <v>358</v>
      </c>
      <c r="B71" s="140" t="s">
        <v>45</v>
      </c>
      <c r="C71" s="134" t="s">
        <v>211</v>
      </c>
      <c r="D71" s="226"/>
      <c r="E71" s="232">
        <f t="shared" si="4"/>
        <v>2</v>
      </c>
      <c r="F71" s="233">
        <v>2</v>
      </c>
      <c r="G71" s="233"/>
      <c r="H71" s="234"/>
    </row>
    <row r="72" spans="1:9" s="29" customFormat="1" ht="14.1" customHeight="1" thickBot="1">
      <c r="A72" s="249" t="s">
        <v>134</v>
      </c>
      <c r="B72" s="250"/>
      <c r="C72" s="143"/>
      <c r="D72" s="143"/>
      <c r="E72" s="125">
        <f>SUM(E65:E71)</f>
        <v>23</v>
      </c>
      <c r="F72" s="32">
        <f>SUM(F65:F71)</f>
        <v>19</v>
      </c>
      <c r="G72" s="32">
        <f>SUM(G65:G71)</f>
        <v>4</v>
      </c>
      <c r="H72" s="126">
        <f>SUM(H65:H71)</f>
        <v>0</v>
      </c>
      <c r="I72" s="8"/>
    </row>
    <row r="73" spans="1:9" s="29" customFormat="1" ht="14.1" customHeight="1" thickBot="1">
      <c r="A73" s="228"/>
      <c r="B73" s="144"/>
      <c r="C73" s="143"/>
      <c r="D73" s="229"/>
      <c r="E73" s="145"/>
      <c r="F73" s="143"/>
      <c r="G73" s="143"/>
      <c r="H73" s="229"/>
      <c r="I73" s="8"/>
    </row>
    <row r="74" spans="1:9" s="29" customFormat="1" ht="14.1" customHeight="1" thickBot="1">
      <c r="A74" s="125" t="s">
        <v>157</v>
      </c>
      <c r="B74" s="251" t="s">
        <v>149</v>
      </c>
      <c r="C74" s="252"/>
      <c r="D74" s="252"/>
      <c r="E74" s="252"/>
      <c r="F74" s="252"/>
      <c r="G74" s="252"/>
      <c r="H74" s="253"/>
      <c r="I74" s="8"/>
    </row>
    <row r="75" spans="1:9" ht="14.1" customHeight="1">
      <c r="A75" s="115" t="s">
        <v>270</v>
      </c>
      <c r="B75" s="136" t="s">
        <v>63</v>
      </c>
      <c r="C75" s="137" t="s">
        <v>64</v>
      </c>
      <c r="D75" s="230"/>
      <c r="E75" s="138">
        <f t="shared" ref="E75:E81" si="5">SUM(F75:G75)</f>
        <v>1</v>
      </c>
      <c r="F75" s="137"/>
      <c r="G75" s="137">
        <v>1</v>
      </c>
      <c r="H75" s="231"/>
    </row>
    <row r="76" spans="1:9" ht="14.1" customHeight="1">
      <c r="A76" s="116">
        <v>3129</v>
      </c>
      <c r="B76" s="139" t="s">
        <v>47</v>
      </c>
      <c r="C76" s="133" t="s">
        <v>141</v>
      </c>
      <c r="D76" s="223"/>
      <c r="E76" s="132">
        <f t="shared" si="5"/>
        <v>1</v>
      </c>
      <c r="F76" s="133"/>
      <c r="G76" s="133">
        <v>1</v>
      </c>
      <c r="H76" s="224"/>
    </row>
    <row r="77" spans="1:9" ht="14.1" customHeight="1">
      <c r="A77" s="116" t="s">
        <v>359</v>
      </c>
      <c r="B77" s="139" t="s">
        <v>226</v>
      </c>
      <c r="C77" s="133" t="s">
        <v>56</v>
      </c>
      <c r="D77" s="223"/>
      <c r="E77" s="132">
        <f t="shared" si="5"/>
        <v>3</v>
      </c>
      <c r="F77" s="133">
        <v>3</v>
      </c>
      <c r="G77" s="133"/>
      <c r="H77" s="224"/>
    </row>
    <row r="78" spans="1:9" ht="14.1" customHeight="1">
      <c r="A78" s="116" t="s">
        <v>360</v>
      </c>
      <c r="B78" s="141" t="s">
        <v>71</v>
      </c>
      <c r="C78" s="133" t="s">
        <v>205</v>
      </c>
      <c r="D78" s="223"/>
      <c r="E78" s="132">
        <f t="shared" si="5"/>
        <v>2</v>
      </c>
      <c r="F78" s="133">
        <v>1</v>
      </c>
      <c r="G78" s="133">
        <v>1</v>
      </c>
      <c r="H78" s="224"/>
    </row>
    <row r="79" spans="1:9" ht="14.1" customHeight="1">
      <c r="A79" s="116" t="s">
        <v>361</v>
      </c>
      <c r="B79" s="131" t="s">
        <v>70</v>
      </c>
      <c r="C79" s="133" t="s">
        <v>183</v>
      </c>
      <c r="D79" s="223"/>
      <c r="E79" s="132">
        <f t="shared" si="5"/>
        <v>2</v>
      </c>
      <c r="F79" s="133">
        <v>2</v>
      </c>
      <c r="G79" s="133"/>
      <c r="H79" s="224"/>
    </row>
    <row r="80" spans="1:9" ht="14.1" customHeight="1">
      <c r="A80" s="116" t="s">
        <v>362</v>
      </c>
      <c r="B80" s="131" t="s">
        <v>170</v>
      </c>
      <c r="C80" s="133" t="s">
        <v>232</v>
      </c>
      <c r="D80" s="223"/>
      <c r="E80" s="132">
        <f t="shared" si="5"/>
        <v>2</v>
      </c>
      <c r="F80" s="133">
        <v>2</v>
      </c>
      <c r="G80" s="133"/>
      <c r="H80" s="224"/>
    </row>
    <row r="81" spans="1:9" ht="14.1" customHeight="1" thickBot="1">
      <c r="A81" s="117">
        <v>3139</v>
      </c>
      <c r="B81" s="140" t="s">
        <v>45</v>
      </c>
      <c r="C81" s="134" t="s">
        <v>211</v>
      </c>
      <c r="D81" s="226"/>
      <c r="E81" s="232">
        <f t="shared" si="5"/>
        <v>1</v>
      </c>
      <c r="F81" s="233">
        <v>1</v>
      </c>
      <c r="G81" s="233"/>
      <c r="H81" s="234"/>
    </row>
    <row r="82" spans="1:9" s="29" customFormat="1" ht="14.1" customHeight="1" thickBot="1">
      <c r="A82" s="249" t="s">
        <v>134</v>
      </c>
      <c r="B82" s="250"/>
      <c r="C82" s="143"/>
      <c r="D82" s="143"/>
      <c r="E82" s="123">
        <f>SUM(E75:E81)</f>
        <v>12</v>
      </c>
      <c r="F82" s="125">
        <f>SUM(F75:F81)</f>
        <v>9</v>
      </c>
      <c r="G82" s="32">
        <f>SUM(G75:G81)</f>
        <v>3</v>
      </c>
      <c r="H82" s="126">
        <f>SUM(H75:H81)</f>
        <v>0</v>
      </c>
      <c r="I82" s="8"/>
    </row>
    <row r="83" spans="1:9" s="29" customFormat="1" ht="14.1" customHeight="1" thickBot="1">
      <c r="A83" s="228"/>
      <c r="B83" s="144"/>
      <c r="C83" s="143"/>
      <c r="D83" s="229"/>
      <c r="E83" s="145"/>
      <c r="F83" s="143"/>
      <c r="G83" s="143"/>
      <c r="H83" s="229"/>
      <c r="I83" s="8"/>
    </row>
    <row r="84" spans="1:9" s="29" customFormat="1" ht="14.1" customHeight="1">
      <c r="A84" s="38" t="s">
        <v>158</v>
      </c>
      <c r="B84" s="256" t="s">
        <v>150</v>
      </c>
      <c r="C84" s="257"/>
      <c r="D84" s="257"/>
      <c r="E84" s="257"/>
      <c r="F84" s="257"/>
      <c r="G84" s="257"/>
      <c r="H84" s="258"/>
      <c r="I84" s="8"/>
    </row>
    <row r="85" spans="1:9" ht="14.1" customHeight="1">
      <c r="A85" s="114" t="s">
        <v>271</v>
      </c>
      <c r="B85" s="139" t="s">
        <v>63</v>
      </c>
      <c r="C85" s="133" t="s">
        <v>64</v>
      </c>
      <c r="D85" s="223"/>
      <c r="E85" s="132">
        <f t="shared" ref="E85:E92" si="6">SUM(F85:G85)</f>
        <v>1</v>
      </c>
      <c r="F85" s="133"/>
      <c r="G85" s="133">
        <v>1</v>
      </c>
      <c r="H85" s="224"/>
    </row>
    <row r="86" spans="1:9" ht="14.1" customHeight="1">
      <c r="A86" s="116">
        <v>3141</v>
      </c>
      <c r="B86" s="139" t="s">
        <v>47</v>
      </c>
      <c r="C86" s="133" t="s">
        <v>141</v>
      </c>
      <c r="D86" s="223"/>
      <c r="E86" s="132">
        <f t="shared" si="6"/>
        <v>1</v>
      </c>
      <c r="F86" s="133"/>
      <c r="G86" s="133">
        <v>1</v>
      </c>
      <c r="H86" s="224"/>
    </row>
    <row r="87" spans="1:9" ht="14.1" customHeight="1">
      <c r="A87" s="116" t="s">
        <v>363</v>
      </c>
      <c r="B87" s="141" t="s">
        <v>228</v>
      </c>
      <c r="C87" s="133" t="s">
        <v>227</v>
      </c>
      <c r="D87" s="223"/>
      <c r="E87" s="132">
        <f t="shared" si="6"/>
        <v>14</v>
      </c>
      <c r="F87" s="133">
        <v>10</v>
      </c>
      <c r="G87" s="133">
        <v>4</v>
      </c>
      <c r="H87" s="224"/>
    </row>
    <row r="88" spans="1:9" ht="14.1" customHeight="1">
      <c r="A88" s="116" t="s">
        <v>364</v>
      </c>
      <c r="B88" s="139" t="s">
        <v>226</v>
      </c>
      <c r="C88" s="133" t="s">
        <v>56</v>
      </c>
      <c r="D88" s="223"/>
      <c r="E88" s="132">
        <f t="shared" si="6"/>
        <v>4</v>
      </c>
      <c r="F88" s="133">
        <v>4</v>
      </c>
      <c r="G88" s="133"/>
      <c r="H88" s="224"/>
    </row>
    <row r="89" spans="1:9" ht="14.1" customHeight="1">
      <c r="A89" s="116" t="s">
        <v>365</v>
      </c>
      <c r="B89" s="141" t="s">
        <v>180</v>
      </c>
      <c r="C89" s="133" t="s">
        <v>205</v>
      </c>
      <c r="D89" s="223"/>
      <c r="E89" s="132">
        <f t="shared" si="6"/>
        <v>3</v>
      </c>
      <c r="F89" s="133"/>
      <c r="G89" s="133">
        <v>3</v>
      </c>
      <c r="H89" s="224"/>
    </row>
    <row r="90" spans="1:9" ht="14.1" customHeight="1">
      <c r="A90" s="116" t="s">
        <v>366</v>
      </c>
      <c r="B90" s="131" t="s">
        <v>169</v>
      </c>
      <c r="C90" s="133" t="s">
        <v>199</v>
      </c>
      <c r="D90" s="223"/>
      <c r="E90" s="132">
        <f t="shared" si="6"/>
        <v>2</v>
      </c>
      <c r="F90" s="133">
        <v>2</v>
      </c>
      <c r="G90" s="133"/>
      <c r="H90" s="224"/>
    </row>
    <row r="91" spans="1:9" ht="14.1" customHeight="1">
      <c r="A91" s="116" t="s">
        <v>367</v>
      </c>
      <c r="B91" s="131" t="s">
        <v>170</v>
      </c>
      <c r="C91" s="133" t="s">
        <v>232</v>
      </c>
      <c r="D91" s="223"/>
      <c r="E91" s="132">
        <f t="shared" si="6"/>
        <v>5</v>
      </c>
      <c r="F91" s="133">
        <v>5</v>
      </c>
      <c r="G91" s="133"/>
      <c r="H91" s="224"/>
    </row>
    <row r="92" spans="1:9" ht="14.1" customHeight="1" thickBot="1">
      <c r="A92" s="117" t="s">
        <v>368</v>
      </c>
      <c r="B92" s="140" t="s">
        <v>45</v>
      </c>
      <c r="C92" s="134" t="s">
        <v>211</v>
      </c>
      <c r="D92" s="226"/>
      <c r="E92" s="232">
        <f t="shared" si="6"/>
        <v>2</v>
      </c>
      <c r="F92" s="233">
        <v>2</v>
      </c>
      <c r="G92" s="233"/>
      <c r="H92" s="234"/>
    </row>
    <row r="93" spans="1:9" s="29" customFormat="1" ht="14.1" customHeight="1" thickBot="1">
      <c r="A93" s="249" t="s">
        <v>134</v>
      </c>
      <c r="B93" s="250"/>
      <c r="C93" s="143"/>
      <c r="D93" s="143"/>
      <c r="E93" s="123">
        <f>SUM(E85:E92)</f>
        <v>32</v>
      </c>
      <c r="F93" s="125">
        <f>SUM(F85:F92)</f>
        <v>23</v>
      </c>
      <c r="G93" s="32">
        <f>SUM(G85:G92)</f>
        <v>9</v>
      </c>
      <c r="H93" s="126">
        <f>SUM(H85:H92)</f>
        <v>0</v>
      </c>
      <c r="I93" s="8"/>
    </row>
    <row r="94" spans="1:9" s="29" customFormat="1" ht="14.1" customHeight="1" thickBot="1">
      <c r="A94" s="228"/>
      <c r="B94" s="144"/>
      <c r="C94" s="143"/>
      <c r="D94" s="229"/>
      <c r="E94" s="145"/>
      <c r="F94" s="143"/>
      <c r="G94" s="143"/>
      <c r="H94" s="229"/>
      <c r="I94" s="8"/>
    </row>
    <row r="95" spans="1:9" s="29" customFormat="1" ht="14.1" customHeight="1" thickBot="1">
      <c r="A95" s="125" t="s">
        <v>160</v>
      </c>
      <c r="B95" s="251" t="s">
        <v>151</v>
      </c>
      <c r="C95" s="252"/>
      <c r="D95" s="252"/>
      <c r="E95" s="252"/>
      <c r="F95" s="252"/>
      <c r="G95" s="252"/>
      <c r="H95" s="253"/>
      <c r="I95" s="8"/>
    </row>
    <row r="96" spans="1:9" ht="14.1" customHeight="1">
      <c r="A96" s="115" t="s">
        <v>369</v>
      </c>
      <c r="B96" s="235" t="s">
        <v>238</v>
      </c>
      <c r="C96" s="137" t="s">
        <v>230</v>
      </c>
      <c r="D96" s="230"/>
      <c r="E96" s="138">
        <f>SUM(F96:G96)</f>
        <v>3</v>
      </c>
      <c r="F96" s="137">
        <v>1</v>
      </c>
      <c r="G96" s="137">
        <v>2</v>
      </c>
      <c r="H96" s="231"/>
    </row>
    <row r="97" spans="1:9" ht="14.1" customHeight="1">
      <c r="A97" s="116">
        <v>3175</v>
      </c>
      <c r="B97" s="131" t="s">
        <v>180</v>
      </c>
      <c r="C97" s="133" t="s">
        <v>205</v>
      </c>
      <c r="D97" s="223"/>
      <c r="E97" s="132">
        <f>SUM(F97:G97)</f>
        <v>1</v>
      </c>
      <c r="F97" s="133"/>
      <c r="G97" s="133">
        <v>1</v>
      </c>
      <c r="H97" s="224"/>
    </row>
    <row r="98" spans="1:9" ht="14.1" customHeight="1" thickBot="1">
      <c r="A98" s="117">
        <v>3176</v>
      </c>
      <c r="B98" s="140" t="s">
        <v>170</v>
      </c>
      <c r="C98" s="134" t="s">
        <v>232</v>
      </c>
      <c r="D98" s="226"/>
      <c r="E98" s="232">
        <f>SUM(F98:G98)</f>
        <v>1</v>
      </c>
      <c r="F98" s="233">
        <v>1</v>
      </c>
      <c r="G98" s="233"/>
      <c r="H98" s="234"/>
    </row>
    <row r="99" spans="1:9" s="29" customFormat="1" ht="14.1" customHeight="1" thickBot="1">
      <c r="A99" s="254"/>
      <c r="B99" s="255"/>
      <c r="C99" s="143"/>
      <c r="D99" s="143"/>
      <c r="E99" s="125">
        <f>SUM(E96:E98)</f>
        <v>5</v>
      </c>
      <c r="F99" s="32">
        <f>SUM(F96:F98)</f>
        <v>2</v>
      </c>
      <c r="G99" s="32">
        <f>SUM(G96:G98)</f>
        <v>3</v>
      </c>
      <c r="H99" s="126">
        <f>SUM(H96:H98)</f>
        <v>0</v>
      </c>
      <c r="I99" s="8"/>
    </row>
    <row r="100" spans="1:9" s="29" customFormat="1" ht="14.1" customHeight="1" thickBot="1">
      <c r="A100" s="228"/>
      <c r="B100" s="144"/>
      <c r="C100" s="143"/>
      <c r="D100" s="229"/>
      <c r="E100" s="145"/>
      <c r="F100" s="143"/>
      <c r="G100" s="143"/>
      <c r="H100" s="229"/>
      <c r="I100" s="8"/>
    </row>
    <row r="101" spans="1:9" s="29" customFormat="1" ht="14.1" customHeight="1" thickBot="1">
      <c r="A101" s="125" t="s">
        <v>159</v>
      </c>
      <c r="B101" s="251" t="s">
        <v>152</v>
      </c>
      <c r="C101" s="252"/>
      <c r="D101" s="252"/>
      <c r="E101" s="252"/>
      <c r="F101" s="252"/>
      <c r="G101" s="252"/>
      <c r="H101" s="253"/>
      <c r="I101" s="8"/>
    </row>
    <row r="102" spans="1:9" ht="14.1" customHeight="1">
      <c r="A102" s="115" t="s">
        <v>272</v>
      </c>
      <c r="B102" s="136" t="s">
        <v>63</v>
      </c>
      <c r="C102" s="137" t="s">
        <v>64</v>
      </c>
      <c r="D102" s="230"/>
      <c r="E102" s="138">
        <f>SUM(F102:G102)</f>
        <v>1</v>
      </c>
      <c r="F102" s="137"/>
      <c r="G102" s="137">
        <v>1</v>
      </c>
      <c r="H102" s="231"/>
    </row>
    <row r="103" spans="1:9" ht="14.1" customHeight="1">
      <c r="A103" s="116" t="s">
        <v>370</v>
      </c>
      <c r="B103" s="131" t="s">
        <v>242</v>
      </c>
      <c r="C103" s="133" t="s">
        <v>201</v>
      </c>
      <c r="D103" s="223"/>
      <c r="E103" s="132">
        <f>SUM(F103:G103)</f>
        <v>5</v>
      </c>
      <c r="F103" s="133">
        <v>5</v>
      </c>
      <c r="G103" s="133"/>
      <c r="H103" s="224"/>
    </row>
    <row r="104" spans="1:9" ht="14.1" customHeight="1" thickBot="1">
      <c r="A104" s="117" t="s">
        <v>371</v>
      </c>
      <c r="B104" s="140" t="s">
        <v>223</v>
      </c>
      <c r="C104" s="134" t="s">
        <v>224</v>
      </c>
      <c r="D104" s="226"/>
      <c r="E104" s="232">
        <f>SUM(F104:G104)</f>
        <v>32</v>
      </c>
      <c r="F104" s="233">
        <v>29</v>
      </c>
      <c r="G104" s="233">
        <v>3</v>
      </c>
      <c r="H104" s="234"/>
    </row>
    <row r="105" spans="1:9" s="29" customFormat="1" ht="14.1" customHeight="1" thickBot="1">
      <c r="A105" s="254"/>
      <c r="B105" s="255"/>
      <c r="C105" s="143"/>
      <c r="D105" s="143"/>
      <c r="E105" s="123">
        <f>SUM(E102:E104)</f>
        <v>38</v>
      </c>
      <c r="F105" s="32">
        <f>SUM(F102:F104)</f>
        <v>34</v>
      </c>
      <c r="G105" s="32">
        <f>SUM(G102:G104)</f>
        <v>4</v>
      </c>
      <c r="H105" s="126">
        <f>SUM(H102:H104)</f>
        <v>0</v>
      </c>
      <c r="I105" s="8"/>
    </row>
    <row r="106" spans="1:9" s="29" customFormat="1" ht="14.1" customHeight="1" thickBot="1">
      <c r="A106" s="228"/>
      <c r="B106" s="144"/>
      <c r="C106" s="143"/>
      <c r="D106" s="229"/>
      <c r="E106" s="145"/>
      <c r="F106" s="143"/>
      <c r="G106" s="143"/>
      <c r="H106" s="229"/>
      <c r="I106" s="8"/>
    </row>
    <row r="107" spans="1:9" s="29" customFormat="1" ht="14.1" customHeight="1" thickBot="1">
      <c r="A107" s="125" t="s">
        <v>161</v>
      </c>
      <c r="B107" s="251" t="s">
        <v>153</v>
      </c>
      <c r="C107" s="252"/>
      <c r="D107" s="252"/>
      <c r="E107" s="252"/>
      <c r="F107" s="252"/>
      <c r="G107" s="252"/>
      <c r="H107" s="253"/>
      <c r="I107" s="8"/>
    </row>
    <row r="108" spans="1:9" ht="14.1" customHeight="1">
      <c r="A108" s="115" t="s">
        <v>273</v>
      </c>
      <c r="B108" s="235" t="s">
        <v>70</v>
      </c>
      <c r="C108" s="137" t="s">
        <v>183</v>
      </c>
      <c r="D108" s="230"/>
      <c r="E108" s="138">
        <f>SUM(F108:G108)</f>
        <v>1</v>
      </c>
      <c r="F108" s="137">
        <v>1</v>
      </c>
      <c r="G108" s="137"/>
      <c r="H108" s="231"/>
    </row>
    <row r="109" spans="1:9" ht="14.1" customHeight="1">
      <c r="A109" s="116" t="s">
        <v>372</v>
      </c>
      <c r="B109" s="131" t="s">
        <v>169</v>
      </c>
      <c r="C109" s="133" t="s">
        <v>199</v>
      </c>
      <c r="D109" s="223"/>
      <c r="E109" s="132">
        <f>SUM(F109:G109)</f>
        <v>2</v>
      </c>
      <c r="F109" s="133">
        <v>2</v>
      </c>
      <c r="G109" s="133"/>
      <c r="H109" s="224"/>
    </row>
    <row r="110" spans="1:9" ht="14.1" customHeight="1">
      <c r="A110" s="116" t="s">
        <v>373</v>
      </c>
      <c r="B110" s="131" t="s">
        <v>72</v>
      </c>
      <c r="C110" s="236" t="s">
        <v>219</v>
      </c>
      <c r="D110" s="223"/>
      <c r="E110" s="132">
        <f>SUM(F110:G110)</f>
        <v>4</v>
      </c>
      <c r="F110" s="133">
        <v>4</v>
      </c>
      <c r="G110" s="133"/>
      <c r="H110" s="224"/>
    </row>
    <row r="111" spans="1:9" ht="14.1" customHeight="1">
      <c r="A111" s="116" t="s">
        <v>374</v>
      </c>
      <c r="B111" s="131" t="s">
        <v>170</v>
      </c>
      <c r="C111" s="133" t="s">
        <v>232</v>
      </c>
      <c r="D111" s="223"/>
      <c r="E111" s="132">
        <f>SUM(F111:G111)</f>
        <v>4</v>
      </c>
      <c r="F111" s="133">
        <v>4</v>
      </c>
      <c r="G111" s="133"/>
      <c r="H111" s="224"/>
    </row>
    <row r="112" spans="1:9" ht="14.1" customHeight="1" thickBot="1">
      <c r="A112" s="117">
        <v>3226</v>
      </c>
      <c r="B112" s="140" t="s">
        <v>45</v>
      </c>
      <c r="C112" s="134" t="s">
        <v>211</v>
      </c>
      <c r="D112" s="226"/>
      <c r="E112" s="132">
        <f>SUM(F112:G112)</f>
        <v>1</v>
      </c>
      <c r="F112" s="134">
        <v>1</v>
      </c>
      <c r="G112" s="134"/>
      <c r="H112" s="227"/>
    </row>
    <row r="113" spans="1:9" s="29" customFormat="1" ht="14.1" customHeight="1" thickBot="1">
      <c r="A113" s="249" t="s">
        <v>134</v>
      </c>
      <c r="B113" s="250"/>
      <c r="C113" s="143"/>
      <c r="D113" s="143"/>
      <c r="E113" s="123">
        <f>SUM(E108:E112)</f>
        <v>12</v>
      </c>
      <c r="F113" s="32">
        <f>SUM(F108:F112)</f>
        <v>12</v>
      </c>
      <c r="G113" s="32">
        <f>SUM(G108:G112)</f>
        <v>0</v>
      </c>
      <c r="H113" s="126">
        <f>SUM(H108:H112)</f>
        <v>0</v>
      </c>
      <c r="I113" s="8"/>
    </row>
    <row r="114" spans="1:9" s="29" customFormat="1" ht="14.1" customHeight="1" thickBot="1">
      <c r="A114" s="228"/>
      <c r="B114" s="144"/>
      <c r="C114" s="143"/>
      <c r="D114" s="229"/>
      <c r="E114" s="145"/>
      <c r="F114" s="143"/>
      <c r="G114" s="143"/>
      <c r="H114" s="229"/>
      <c r="I114" s="8"/>
    </row>
    <row r="115" spans="1:9" s="29" customFormat="1" ht="14.1" customHeight="1" thickBot="1">
      <c r="A115" s="125" t="s">
        <v>162</v>
      </c>
      <c r="B115" s="251" t="s">
        <v>154</v>
      </c>
      <c r="C115" s="252"/>
      <c r="D115" s="252"/>
      <c r="E115" s="252"/>
      <c r="F115" s="252"/>
      <c r="G115" s="252"/>
      <c r="H115" s="253"/>
      <c r="I115" s="8"/>
    </row>
    <row r="116" spans="1:9" ht="14.1" customHeight="1">
      <c r="A116" s="115" t="s">
        <v>274</v>
      </c>
      <c r="B116" s="136" t="s">
        <v>63</v>
      </c>
      <c r="C116" s="137" t="s">
        <v>64</v>
      </c>
      <c r="D116" s="230"/>
      <c r="E116" s="138">
        <f t="shared" ref="E116:E125" si="7">SUM(F116:G116)</f>
        <v>1</v>
      </c>
      <c r="F116" s="137"/>
      <c r="G116" s="137">
        <v>1</v>
      </c>
      <c r="H116" s="231"/>
    </row>
    <row r="117" spans="1:9" ht="14.1" customHeight="1">
      <c r="A117" s="116" t="s">
        <v>375</v>
      </c>
      <c r="B117" s="139" t="s">
        <v>181</v>
      </c>
      <c r="C117" s="133" t="s">
        <v>182</v>
      </c>
      <c r="D117" s="223"/>
      <c r="E117" s="132">
        <f t="shared" si="7"/>
        <v>3</v>
      </c>
      <c r="F117" s="133"/>
      <c r="G117" s="133">
        <v>3</v>
      </c>
      <c r="H117" s="224"/>
    </row>
    <row r="118" spans="1:9" ht="14.1" customHeight="1">
      <c r="A118" s="116">
        <v>3231</v>
      </c>
      <c r="B118" s="139" t="s">
        <v>226</v>
      </c>
      <c r="C118" s="133" t="s">
        <v>56</v>
      </c>
      <c r="D118" s="223"/>
      <c r="E118" s="132">
        <f t="shared" si="7"/>
        <v>1</v>
      </c>
      <c r="F118" s="133">
        <v>1</v>
      </c>
      <c r="G118" s="133"/>
      <c r="H118" s="224"/>
    </row>
    <row r="119" spans="1:9" ht="14.1" customHeight="1">
      <c r="A119" s="116">
        <v>3232</v>
      </c>
      <c r="B119" s="139" t="s">
        <v>222</v>
      </c>
      <c r="C119" s="133" t="s">
        <v>225</v>
      </c>
      <c r="D119" s="223"/>
      <c r="E119" s="132">
        <f t="shared" si="7"/>
        <v>1</v>
      </c>
      <c r="F119" s="133"/>
      <c r="G119" s="133">
        <v>1</v>
      </c>
      <c r="H119" s="224"/>
    </row>
    <row r="120" spans="1:9" ht="14.1" customHeight="1">
      <c r="A120" s="116" t="s">
        <v>376</v>
      </c>
      <c r="B120" s="141" t="s">
        <v>73</v>
      </c>
      <c r="C120" s="133" t="s">
        <v>205</v>
      </c>
      <c r="D120" s="223"/>
      <c r="E120" s="132">
        <f t="shared" si="7"/>
        <v>3</v>
      </c>
      <c r="F120" s="133">
        <v>3</v>
      </c>
      <c r="G120" s="133"/>
      <c r="H120" s="224"/>
    </row>
    <row r="121" spans="1:9" ht="14.1" customHeight="1">
      <c r="A121" s="116">
        <v>3236</v>
      </c>
      <c r="B121" s="131" t="s">
        <v>79</v>
      </c>
      <c r="C121" s="133" t="s">
        <v>68</v>
      </c>
      <c r="D121" s="223"/>
      <c r="E121" s="132">
        <f t="shared" si="7"/>
        <v>1</v>
      </c>
      <c r="F121" s="133">
        <v>1</v>
      </c>
      <c r="G121" s="133"/>
      <c r="H121" s="224"/>
    </row>
    <row r="122" spans="1:9" ht="14.1" customHeight="1">
      <c r="A122" s="116">
        <v>3237</v>
      </c>
      <c r="B122" s="131" t="s">
        <v>70</v>
      </c>
      <c r="C122" s="133" t="s">
        <v>183</v>
      </c>
      <c r="D122" s="223"/>
      <c r="E122" s="132">
        <f t="shared" si="7"/>
        <v>1</v>
      </c>
      <c r="F122" s="133">
        <v>1</v>
      </c>
      <c r="G122" s="133"/>
      <c r="H122" s="224"/>
    </row>
    <row r="123" spans="1:9" ht="14.1" customHeight="1">
      <c r="A123" s="116">
        <v>3238</v>
      </c>
      <c r="B123" s="131" t="s">
        <v>74</v>
      </c>
      <c r="C123" s="133" t="s">
        <v>198</v>
      </c>
      <c r="D123" s="223"/>
      <c r="E123" s="132">
        <f t="shared" si="7"/>
        <v>1</v>
      </c>
      <c r="F123" s="133">
        <v>1</v>
      </c>
      <c r="G123" s="133"/>
      <c r="H123" s="224"/>
    </row>
    <row r="124" spans="1:9" ht="14.1" customHeight="1">
      <c r="A124" s="116" t="s">
        <v>377</v>
      </c>
      <c r="B124" s="131" t="s">
        <v>75</v>
      </c>
      <c r="C124" s="133" t="s">
        <v>231</v>
      </c>
      <c r="D124" s="223"/>
      <c r="E124" s="132">
        <f t="shared" si="7"/>
        <v>4</v>
      </c>
      <c r="F124" s="133">
        <v>2</v>
      </c>
      <c r="G124" s="133">
        <v>2</v>
      </c>
      <c r="H124" s="224"/>
    </row>
    <row r="125" spans="1:9" ht="14.1" customHeight="1" thickBot="1">
      <c r="A125" s="117">
        <v>3243</v>
      </c>
      <c r="B125" s="140" t="s">
        <v>76</v>
      </c>
      <c r="C125" s="134" t="s">
        <v>168</v>
      </c>
      <c r="D125" s="226"/>
      <c r="E125" s="232">
        <f t="shared" si="7"/>
        <v>1</v>
      </c>
      <c r="F125" s="233">
        <v>1</v>
      </c>
      <c r="G125" s="233"/>
      <c r="H125" s="234"/>
    </row>
    <row r="126" spans="1:9" s="29" customFormat="1" ht="14.1" customHeight="1" thickBot="1">
      <c r="A126" s="249" t="s">
        <v>134</v>
      </c>
      <c r="B126" s="250"/>
      <c r="C126" s="143"/>
      <c r="D126" s="143"/>
      <c r="E126" s="125">
        <f>SUM(E116:E125)</f>
        <v>17</v>
      </c>
      <c r="F126" s="32">
        <f>SUM(F116:F125)</f>
        <v>10</v>
      </c>
      <c r="G126" s="32">
        <f>SUM(G116:G125)</f>
        <v>7</v>
      </c>
      <c r="H126" s="126">
        <f>SUM(H116:H125)</f>
        <v>0</v>
      </c>
      <c r="I126" s="8"/>
    </row>
    <row r="127" spans="1:9" s="29" customFormat="1" ht="14.1" customHeight="1" thickBot="1">
      <c r="A127" s="228"/>
      <c r="B127" s="144"/>
      <c r="C127" s="143"/>
      <c r="D127" s="229"/>
      <c r="E127" s="145"/>
      <c r="F127" s="143"/>
      <c r="G127" s="143"/>
      <c r="H127" s="229"/>
      <c r="I127" s="8"/>
    </row>
    <row r="128" spans="1:9" s="29" customFormat="1" ht="14.1" customHeight="1" thickBot="1">
      <c r="A128" s="125" t="s">
        <v>163</v>
      </c>
      <c r="B128" s="251" t="s">
        <v>155</v>
      </c>
      <c r="C128" s="252"/>
      <c r="D128" s="252"/>
      <c r="E128" s="252"/>
      <c r="F128" s="252"/>
      <c r="G128" s="252"/>
      <c r="H128" s="253"/>
      <c r="I128" s="8"/>
    </row>
    <row r="129" spans="1:8" ht="14.1" customHeight="1">
      <c r="A129" s="115" t="s">
        <v>275</v>
      </c>
      <c r="B129" s="136" t="s">
        <v>63</v>
      </c>
      <c r="C129" s="137" t="s">
        <v>64</v>
      </c>
      <c r="D129" s="230"/>
      <c r="E129" s="138">
        <f t="shared" ref="E129:E140" si="8">SUM(F129:G129)</f>
        <v>1</v>
      </c>
      <c r="F129" s="137"/>
      <c r="G129" s="137">
        <v>1</v>
      </c>
      <c r="H129" s="231"/>
    </row>
    <row r="130" spans="1:8" ht="14.1" customHeight="1">
      <c r="A130" s="116">
        <v>3245</v>
      </c>
      <c r="B130" s="131" t="s">
        <v>34</v>
      </c>
      <c r="C130" s="133" t="s">
        <v>35</v>
      </c>
      <c r="D130" s="223"/>
      <c r="E130" s="132">
        <f t="shared" si="8"/>
        <v>1</v>
      </c>
      <c r="F130" s="133">
        <v>1</v>
      </c>
      <c r="G130" s="133"/>
      <c r="H130" s="224"/>
    </row>
    <row r="131" spans="1:8" ht="14.1" customHeight="1">
      <c r="A131" s="116">
        <v>3246</v>
      </c>
      <c r="B131" s="131" t="s">
        <v>217</v>
      </c>
      <c r="C131" s="133" t="s">
        <v>218</v>
      </c>
      <c r="D131" s="223"/>
      <c r="E131" s="132">
        <f t="shared" si="8"/>
        <v>1</v>
      </c>
      <c r="F131" s="133"/>
      <c r="G131" s="133">
        <v>1</v>
      </c>
      <c r="H131" s="224"/>
    </row>
    <row r="132" spans="1:8" ht="14.1" customHeight="1">
      <c r="A132" s="116">
        <v>3247</v>
      </c>
      <c r="B132" s="131" t="s">
        <v>202</v>
      </c>
      <c r="C132" s="133" t="s">
        <v>203</v>
      </c>
      <c r="D132" s="223"/>
      <c r="E132" s="132">
        <f t="shared" si="8"/>
        <v>1</v>
      </c>
      <c r="F132" s="133">
        <v>1</v>
      </c>
      <c r="G132" s="133"/>
      <c r="H132" s="224"/>
    </row>
    <row r="133" spans="1:8" ht="14.1" customHeight="1">
      <c r="A133" s="116">
        <v>3248</v>
      </c>
      <c r="B133" s="131" t="s">
        <v>186</v>
      </c>
      <c r="C133" s="133" t="s">
        <v>187</v>
      </c>
      <c r="D133" s="223"/>
      <c r="E133" s="132">
        <f t="shared" si="8"/>
        <v>1</v>
      </c>
      <c r="F133" s="133">
        <v>1</v>
      </c>
      <c r="G133" s="133"/>
      <c r="H133" s="224"/>
    </row>
    <row r="134" spans="1:8" ht="14.1" customHeight="1">
      <c r="A134" s="116">
        <v>3249</v>
      </c>
      <c r="B134" s="131" t="s">
        <v>193</v>
      </c>
      <c r="C134" s="133" t="s">
        <v>192</v>
      </c>
      <c r="D134" s="223"/>
      <c r="E134" s="132">
        <f t="shared" si="8"/>
        <v>1</v>
      </c>
      <c r="F134" s="133">
        <v>1</v>
      </c>
      <c r="G134" s="133"/>
      <c r="H134" s="224"/>
    </row>
    <row r="135" spans="1:8" ht="14.1" customHeight="1">
      <c r="A135" s="116">
        <v>3250</v>
      </c>
      <c r="B135" s="131" t="s">
        <v>169</v>
      </c>
      <c r="C135" s="133" t="s">
        <v>199</v>
      </c>
      <c r="D135" s="223"/>
      <c r="E135" s="132">
        <f t="shared" si="8"/>
        <v>1</v>
      </c>
      <c r="F135" s="133">
        <v>1</v>
      </c>
      <c r="G135" s="133"/>
      <c r="H135" s="224"/>
    </row>
    <row r="136" spans="1:8" ht="14.1" customHeight="1">
      <c r="A136" s="116" t="s">
        <v>378</v>
      </c>
      <c r="B136" s="131" t="s">
        <v>77</v>
      </c>
      <c r="C136" s="133" t="s">
        <v>220</v>
      </c>
      <c r="D136" s="223"/>
      <c r="E136" s="132">
        <f t="shared" si="8"/>
        <v>2</v>
      </c>
      <c r="F136" s="133"/>
      <c r="G136" s="133">
        <v>2</v>
      </c>
      <c r="H136" s="224"/>
    </row>
    <row r="137" spans="1:8" ht="14.1" customHeight="1">
      <c r="A137" s="116" t="s">
        <v>379</v>
      </c>
      <c r="B137" s="131" t="s">
        <v>170</v>
      </c>
      <c r="C137" s="133" t="s">
        <v>232</v>
      </c>
      <c r="D137" s="223"/>
      <c r="E137" s="132">
        <f t="shared" si="8"/>
        <v>2</v>
      </c>
      <c r="F137" s="133">
        <v>2</v>
      </c>
      <c r="G137" s="133"/>
      <c r="H137" s="224"/>
    </row>
    <row r="138" spans="1:8" ht="14.1" customHeight="1">
      <c r="A138" s="116" t="s">
        <v>380</v>
      </c>
      <c r="B138" s="131" t="s">
        <v>78</v>
      </c>
      <c r="C138" s="133" t="s">
        <v>188</v>
      </c>
      <c r="D138" s="223"/>
      <c r="E138" s="132">
        <f t="shared" si="8"/>
        <v>4</v>
      </c>
      <c r="F138" s="133">
        <v>4</v>
      </c>
      <c r="G138" s="133"/>
      <c r="H138" s="224"/>
    </row>
    <row r="139" spans="1:8" ht="14.1" customHeight="1">
      <c r="A139" s="116" t="s">
        <v>381</v>
      </c>
      <c r="B139" s="131" t="s">
        <v>45</v>
      </c>
      <c r="C139" s="133" t="s">
        <v>211</v>
      </c>
      <c r="D139" s="223"/>
      <c r="E139" s="132">
        <f t="shared" si="8"/>
        <v>3</v>
      </c>
      <c r="F139" s="133">
        <v>3</v>
      </c>
      <c r="G139" s="133"/>
      <c r="H139" s="224"/>
    </row>
    <row r="140" spans="1:8" ht="14.1" customHeight="1" thickBot="1">
      <c r="A140" s="117">
        <v>3262</v>
      </c>
      <c r="B140" s="140" t="s">
        <v>80</v>
      </c>
      <c r="C140" s="134" t="s">
        <v>191</v>
      </c>
      <c r="D140" s="226"/>
      <c r="E140" s="232">
        <f t="shared" si="8"/>
        <v>1</v>
      </c>
      <c r="F140" s="233">
        <v>1</v>
      </c>
      <c r="G140" s="233"/>
      <c r="H140" s="234"/>
    </row>
    <row r="141" spans="1:8" ht="14.1" customHeight="1" thickBot="1">
      <c r="A141" s="249" t="s">
        <v>134</v>
      </c>
      <c r="B141" s="250"/>
      <c r="C141" s="143"/>
      <c r="D141" s="143"/>
      <c r="E141" s="125">
        <f>SUM(E129:E140)</f>
        <v>19</v>
      </c>
      <c r="F141" s="32">
        <f>SUM(F129:F140)</f>
        <v>15</v>
      </c>
      <c r="G141" s="32">
        <f>SUM(G129:G140)</f>
        <v>4</v>
      </c>
      <c r="H141" s="126">
        <f>SUM(H133:H140)</f>
        <v>0</v>
      </c>
    </row>
    <row r="142" spans="1:8" ht="14.1" customHeight="1" thickBot="1">
      <c r="A142" s="237"/>
      <c r="B142" s="238"/>
      <c r="C142" s="238"/>
      <c r="D142" s="238"/>
      <c r="E142" s="239"/>
      <c r="F142" s="238"/>
      <c r="G142" s="238"/>
      <c r="H142" s="238"/>
    </row>
    <row r="143" spans="1:8" ht="14.1" customHeight="1" thickBot="1">
      <c r="A143" s="249" t="s">
        <v>139</v>
      </c>
      <c r="B143" s="250"/>
      <c r="C143" s="240"/>
      <c r="D143" s="147"/>
      <c r="E143" s="125">
        <f>+E141+E126+E113+E105+E99+E93+E82+E72+E62+E52+E43+E28+E13</f>
        <v>243</v>
      </c>
      <c r="F143" s="32">
        <f>+F141+F126+F113+F105+F99+F93+F82+F72+F62+F52+F43+F28+F13</f>
        <v>190</v>
      </c>
      <c r="G143" s="32">
        <f>+G141+G126+G113+G105+G99+G93+G82+G72+G62+G52+G43+G28+G13</f>
        <v>53</v>
      </c>
      <c r="H143" s="126">
        <f>+H141+H126+H113+H105+H99+H93+H82+H72+H62+H52+H43+H28+H13</f>
        <v>1</v>
      </c>
    </row>
    <row r="144" spans="1:8" ht="14.1" customHeight="1">
      <c r="A144" s="237"/>
      <c r="B144" s="238"/>
      <c r="C144" s="238"/>
      <c r="D144" s="238"/>
      <c r="E144" s="238"/>
      <c r="F144" s="238"/>
      <c r="G144" s="238"/>
      <c r="H144" s="238"/>
    </row>
    <row r="145" spans="1:5" ht="14.1" customHeight="1">
      <c r="A145" s="33"/>
      <c r="E145" s="35"/>
    </row>
    <row r="146" spans="1:5" ht="14.1" customHeight="1">
      <c r="A146" s="33"/>
      <c r="E146" s="35"/>
    </row>
    <row r="147" spans="1:5" ht="14.1" customHeight="1">
      <c r="A147" s="33"/>
    </row>
    <row r="148" spans="1:5" ht="14.1" customHeight="1">
      <c r="A148" s="33"/>
    </row>
    <row r="149" spans="1:5" ht="14.1" customHeight="1">
      <c r="A149" s="33"/>
    </row>
    <row r="150" spans="1:5" ht="14.1" customHeight="1">
      <c r="A150" s="33"/>
    </row>
    <row r="151" spans="1:5" ht="14.1" customHeight="1">
      <c r="A151" s="33"/>
    </row>
    <row r="152" spans="1:5" ht="14.1" customHeight="1">
      <c r="A152" s="33"/>
    </row>
    <row r="153" spans="1:5" ht="14.1" customHeight="1">
      <c r="A153" s="33"/>
    </row>
    <row r="154" spans="1:5" ht="14.1" customHeight="1">
      <c r="A154" s="33"/>
    </row>
    <row r="155" spans="1:5" ht="14.1" customHeight="1">
      <c r="A155" s="33"/>
    </row>
    <row r="156" spans="1:5" ht="14.1" customHeight="1">
      <c r="A156" s="33"/>
    </row>
    <row r="157" spans="1:5" ht="14.1" customHeight="1">
      <c r="A157" s="33"/>
    </row>
    <row r="158" spans="1:5" ht="14.1" customHeight="1">
      <c r="A158" s="33"/>
    </row>
    <row r="159" spans="1:5" ht="14.1" customHeight="1">
      <c r="A159" s="33"/>
    </row>
    <row r="160" spans="1:5" ht="14.1" customHeight="1">
      <c r="A160" s="33"/>
    </row>
    <row r="161" spans="1:1" ht="14.1" customHeight="1">
      <c r="A161" s="33"/>
    </row>
    <row r="162" spans="1:1" ht="14.1" customHeight="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</sheetData>
  <mergeCells count="38">
    <mergeCell ref="B30:H30"/>
    <mergeCell ref="A1:H1"/>
    <mergeCell ref="A3:H3"/>
    <mergeCell ref="B5:H5"/>
    <mergeCell ref="B6:H6"/>
    <mergeCell ref="A7:A8"/>
    <mergeCell ref="B7:B8"/>
    <mergeCell ref="C7:C8"/>
    <mergeCell ref="D7:D8"/>
    <mergeCell ref="E7:E8"/>
    <mergeCell ref="F7:G7"/>
    <mergeCell ref="H7:H8"/>
    <mergeCell ref="B9:H9"/>
    <mergeCell ref="A13:B13"/>
    <mergeCell ref="B15:H15"/>
    <mergeCell ref="A28:B28"/>
    <mergeCell ref="B95:H95"/>
    <mergeCell ref="A43:B43"/>
    <mergeCell ref="B45:H45"/>
    <mergeCell ref="A52:B52"/>
    <mergeCell ref="B54:H54"/>
    <mergeCell ref="A62:B62"/>
    <mergeCell ref="B64:H64"/>
    <mergeCell ref="A72:B72"/>
    <mergeCell ref="B74:H74"/>
    <mergeCell ref="A82:B82"/>
    <mergeCell ref="B84:H84"/>
    <mergeCell ref="A93:B93"/>
    <mergeCell ref="A126:B126"/>
    <mergeCell ref="B128:H128"/>
    <mergeCell ref="A141:B141"/>
    <mergeCell ref="A143:B143"/>
    <mergeCell ref="A99:B99"/>
    <mergeCell ref="B101:H101"/>
    <mergeCell ref="A105:B105"/>
    <mergeCell ref="B107:H107"/>
    <mergeCell ref="A113:B113"/>
    <mergeCell ref="B115:H115"/>
  </mergeCells>
  <printOptions horizontalCentered="1" verticalCentered="1"/>
  <pageMargins left="0.35433070866141736" right="0.19685039370078741" top="0.88" bottom="0.53" header="0.45" footer="0"/>
  <pageSetup paperSize="9" scale="75" orientation="landscape" r:id="rId1"/>
  <headerFooter alignWithMargins="0">
    <oddHeader>&amp;L&amp;"Arial,Negrita"&amp;8GOBIERNO REGIONAL CUSCO.DIRECCION REGIONAL DE SALUD CUSCO.RED DE SERVICIOS DE SALUD LA CONVENCION - HOSPITAL QUILLABAMBA&amp;RPágina &amp;P de &amp;N</oddHeader>
  </headerFooter>
  <rowBreaks count="3" manualBreakCount="3">
    <brk id="44" max="7" man="1"/>
    <brk id="83" max="7" man="1"/>
    <brk id="12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A417"/>
  <sheetViews>
    <sheetView tabSelected="1" view="pageBreakPreview" topLeftCell="A193" zoomScale="90" zoomScaleNormal="85" workbookViewId="0">
      <selection activeCell="C219" sqref="C219"/>
    </sheetView>
  </sheetViews>
  <sheetFormatPr baseColWidth="10" defaultRowHeight="12.75"/>
  <cols>
    <col min="1" max="1" width="10.7109375" style="122" customWidth="1"/>
    <col min="2" max="2" width="40.7109375" customWidth="1"/>
    <col min="3" max="5" width="15.7109375" customWidth="1"/>
    <col min="6" max="6" width="15.7109375" style="1" customWidth="1"/>
    <col min="7" max="8" width="15.7109375" customWidth="1"/>
    <col min="9" max="9" width="11.42578125" style="97"/>
  </cols>
  <sheetData>
    <row r="1" spans="1:25" ht="13.5" customHeight="1" thickBot="1">
      <c r="A1" s="291" t="s">
        <v>118</v>
      </c>
      <c r="B1" s="292"/>
      <c r="C1" s="292"/>
      <c r="D1" s="292"/>
      <c r="E1" s="292"/>
      <c r="F1" s="292"/>
      <c r="G1" s="292"/>
      <c r="H1" s="293"/>
    </row>
    <row r="2" spans="1:25" ht="13.5" thickBot="1">
      <c r="A2" s="148"/>
      <c r="B2" s="148"/>
      <c r="C2" s="148"/>
      <c r="D2" s="148"/>
      <c r="E2" s="148"/>
      <c r="F2" s="149"/>
      <c r="G2" s="148"/>
      <c r="H2" s="148"/>
    </row>
    <row r="3" spans="1:25" ht="15" customHeight="1" thickBot="1">
      <c r="A3" s="294" t="s">
        <v>120</v>
      </c>
      <c r="B3" s="295"/>
      <c r="C3" s="295"/>
      <c r="D3" s="295"/>
      <c r="E3" s="295"/>
      <c r="F3" s="295"/>
      <c r="G3" s="295"/>
      <c r="H3" s="296"/>
    </row>
    <row r="4" spans="1:25" ht="13.5" thickBot="1">
      <c r="A4" s="150"/>
      <c r="B4" s="148"/>
      <c r="C4" s="148"/>
      <c r="D4" s="148"/>
      <c r="E4" s="148"/>
      <c r="F4" s="149"/>
      <c r="G4" s="148"/>
      <c r="H4" s="148"/>
    </row>
    <row r="5" spans="1:25" ht="15.95" customHeight="1">
      <c r="A5" s="151" t="s">
        <v>121</v>
      </c>
      <c r="B5" s="297" t="s">
        <v>122</v>
      </c>
      <c r="C5" s="298"/>
      <c r="D5" s="298"/>
      <c r="E5" s="298"/>
      <c r="F5" s="298"/>
      <c r="G5" s="298"/>
      <c r="H5" s="299"/>
    </row>
    <row r="6" spans="1:25" ht="15.95" customHeight="1" thickBot="1">
      <c r="A6" s="152" t="s">
        <v>123</v>
      </c>
      <c r="B6" s="300" t="s">
        <v>84</v>
      </c>
      <c r="C6" s="301"/>
      <c r="D6" s="301"/>
      <c r="E6" s="301"/>
      <c r="F6" s="301"/>
      <c r="G6" s="301"/>
      <c r="H6" s="302"/>
    </row>
    <row r="7" spans="1:25" ht="20.100000000000001" customHeight="1">
      <c r="A7" s="303" t="s">
        <v>124</v>
      </c>
      <c r="B7" s="305" t="s">
        <v>125</v>
      </c>
      <c r="C7" s="305" t="s">
        <v>126</v>
      </c>
      <c r="D7" s="305" t="s">
        <v>127</v>
      </c>
      <c r="E7" s="305" t="s">
        <v>128</v>
      </c>
      <c r="F7" s="305" t="s">
        <v>129</v>
      </c>
      <c r="G7" s="305"/>
      <c r="H7" s="289" t="s">
        <v>130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5" ht="20.100000000000001" customHeight="1" thickBot="1">
      <c r="A8" s="304"/>
      <c r="B8" s="306"/>
      <c r="C8" s="306"/>
      <c r="D8" s="306"/>
      <c r="E8" s="306"/>
      <c r="F8" s="153" t="s">
        <v>131</v>
      </c>
      <c r="G8" s="153" t="s">
        <v>132</v>
      </c>
      <c r="H8" s="290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5" s="75" customFormat="1" ht="14.1" customHeight="1" thickBot="1">
      <c r="A9" s="154" t="s">
        <v>133</v>
      </c>
      <c r="B9" s="286" t="s">
        <v>82</v>
      </c>
      <c r="C9" s="287"/>
      <c r="D9" s="287"/>
      <c r="E9" s="287"/>
      <c r="F9" s="287"/>
      <c r="G9" s="287"/>
      <c r="H9" s="288"/>
      <c r="I9" s="76"/>
      <c r="J9" s="83"/>
      <c r="K9" s="83"/>
      <c r="L9" s="83"/>
      <c r="M9" s="83"/>
      <c r="N9" s="84"/>
      <c r="O9" s="84"/>
      <c r="P9" s="84"/>
    </row>
    <row r="10" spans="1:25" s="84" customFormat="1" ht="14.1" customHeight="1" thickBot="1">
      <c r="A10" s="155"/>
      <c r="B10" s="281" t="s">
        <v>48</v>
      </c>
      <c r="C10" s="282"/>
      <c r="D10" s="282"/>
      <c r="E10" s="282"/>
      <c r="F10" s="282"/>
      <c r="G10" s="282"/>
      <c r="H10" s="283"/>
      <c r="I10" s="76"/>
      <c r="J10" s="83"/>
      <c r="K10" s="83"/>
      <c r="L10" s="83"/>
      <c r="M10" s="83"/>
    </row>
    <row r="11" spans="1:25" s="75" customFormat="1" ht="14.1" customHeight="1">
      <c r="A11" s="156" t="s">
        <v>247</v>
      </c>
      <c r="B11" s="157" t="s">
        <v>216</v>
      </c>
      <c r="C11" s="158" t="s">
        <v>212</v>
      </c>
      <c r="D11" s="25"/>
      <c r="E11" s="27">
        <f>SUM(F11:G11)</f>
        <v>1</v>
      </c>
      <c r="F11" s="26">
        <v>1</v>
      </c>
      <c r="G11" s="27"/>
      <c r="H11" s="159">
        <v>1</v>
      </c>
      <c r="I11" s="85"/>
      <c r="J11" s="3"/>
      <c r="K11" s="3"/>
      <c r="L11" s="3"/>
      <c r="M11" s="3"/>
    </row>
    <row r="12" spans="1:25" s="75" customFormat="1" ht="14.1" customHeight="1">
      <c r="A12" s="160" t="s">
        <v>248</v>
      </c>
      <c r="B12" s="20" t="s">
        <v>236</v>
      </c>
      <c r="C12" s="161" t="s">
        <v>235</v>
      </c>
      <c r="D12" s="15"/>
      <c r="E12" s="17">
        <f>SUM(F12:G12)</f>
        <v>1</v>
      </c>
      <c r="F12" s="7"/>
      <c r="G12" s="17">
        <v>1</v>
      </c>
      <c r="H12" s="162"/>
      <c r="I12" s="85"/>
      <c r="J12" s="3"/>
      <c r="K12" s="3"/>
      <c r="L12" s="3"/>
      <c r="M12" s="3"/>
    </row>
    <row r="13" spans="1:25" s="75" customFormat="1" ht="14.1" customHeight="1">
      <c r="A13" s="160" t="s">
        <v>249</v>
      </c>
      <c r="B13" s="20" t="s">
        <v>234</v>
      </c>
      <c r="C13" s="161" t="s">
        <v>233</v>
      </c>
      <c r="D13" s="15"/>
      <c r="E13" s="17">
        <f>SUM(F13:G13)</f>
        <v>1</v>
      </c>
      <c r="F13" s="7">
        <v>1</v>
      </c>
      <c r="G13" s="17"/>
      <c r="H13" s="162"/>
      <c r="I13" s="85"/>
      <c r="J13" s="3"/>
      <c r="K13" s="3"/>
      <c r="L13" s="3"/>
      <c r="M13" s="3"/>
    </row>
    <row r="14" spans="1:25" s="75" customFormat="1" ht="14.1" customHeight="1">
      <c r="A14" s="160" t="s">
        <v>250</v>
      </c>
      <c r="B14" s="20" t="s">
        <v>85</v>
      </c>
      <c r="C14" s="161" t="s">
        <v>57</v>
      </c>
      <c r="D14" s="15"/>
      <c r="E14" s="17">
        <f>SUM(F14:G14)</f>
        <v>1</v>
      </c>
      <c r="F14" s="7">
        <v>1</v>
      </c>
      <c r="G14" s="17"/>
      <c r="H14" s="162"/>
      <c r="I14" s="85"/>
      <c r="J14" s="3"/>
      <c r="K14" s="3"/>
      <c r="L14" s="3"/>
      <c r="M14" s="3"/>
    </row>
    <row r="15" spans="1:25" s="75" customFormat="1" ht="14.1" customHeight="1" thickBot="1">
      <c r="A15" s="163" t="s">
        <v>251</v>
      </c>
      <c r="B15" s="24" t="s">
        <v>45</v>
      </c>
      <c r="C15" s="164" t="s">
        <v>211</v>
      </c>
      <c r="D15" s="165"/>
      <c r="E15" s="166">
        <f>SUM(F15:G15)</f>
        <v>1</v>
      </c>
      <c r="F15" s="165">
        <v>1</v>
      </c>
      <c r="G15" s="166"/>
      <c r="H15" s="167"/>
      <c r="I15" s="85"/>
      <c r="J15" s="3"/>
      <c r="K15" s="3"/>
      <c r="L15" s="3"/>
      <c r="M15" s="3"/>
    </row>
    <row r="16" spans="1:25" s="75" customFormat="1" ht="14.1" customHeight="1" thickBot="1">
      <c r="A16" s="277" t="s">
        <v>134</v>
      </c>
      <c r="B16" s="278"/>
      <c r="C16" s="168"/>
      <c r="D16" s="168"/>
      <c r="E16" s="169">
        <f>SUM(E11:E15)</f>
        <v>5</v>
      </c>
      <c r="F16" s="170">
        <f>SUM(F11:F15)</f>
        <v>4</v>
      </c>
      <c r="G16" s="170">
        <f>SUM(G11:G15)</f>
        <v>1</v>
      </c>
      <c r="H16" s="171">
        <f>SUM(H11:H15)</f>
        <v>1</v>
      </c>
      <c r="I16" s="85"/>
      <c r="J16" s="3"/>
      <c r="K16" s="3"/>
      <c r="L16" s="3"/>
      <c r="M16" s="3"/>
    </row>
    <row r="17" spans="1:16" s="75" customFormat="1" ht="14.1" customHeight="1" thickBot="1">
      <c r="A17" s="28"/>
      <c r="B17" s="172"/>
      <c r="C17" s="172"/>
      <c r="D17" s="168"/>
      <c r="E17" s="173"/>
      <c r="F17" s="173"/>
      <c r="G17" s="173"/>
      <c r="H17" s="173"/>
      <c r="I17" s="85"/>
      <c r="J17" s="3"/>
      <c r="K17" s="3"/>
      <c r="L17" s="3"/>
      <c r="M17" s="3"/>
    </row>
    <row r="18" spans="1:16" s="75" customFormat="1" ht="14.1" customHeight="1" thickBot="1">
      <c r="A18" s="174" t="s">
        <v>135</v>
      </c>
      <c r="B18" s="279" t="s">
        <v>86</v>
      </c>
      <c r="C18" s="279"/>
      <c r="D18" s="279"/>
      <c r="E18" s="279"/>
      <c r="F18" s="279"/>
      <c r="G18" s="279"/>
      <c r="H18" s="280"/>
      <c r="I18" s="76"/>
      <c r="J18" s="83"/>
      <c r="K18" s="83"/>
      <c r="L18" s="83"/>
      <c r="M18" s="83"/>
      <c r="N18" s="84"/>
      <c r="O18" s="84"/>
      <c r="P18" s="84"/>
    </row>
    <row r="19" spans="1:16" s="75" customFormat="1" ht="14.1" customHeight="1" thickBot="1">
      <c r="A19" s="175"/>
      <c r="B19" s="284" t="s">
        <v>49</v>
      </c>
      <c r="C19" s="284"/>
      <c r="D19" s="284"/>
      <c r="E19" s="284"/>
      <c r="F19" s="284"/>
      <c r="G19" s="284"/>
      <c r="H19" s="285"/>
      <c r="I19" s="85"/>
      <c r="J19" s="3"/>
      <c r="K19" s="3"/>
      <c r="L19" s="3"/>
      <c r="M19" s="3"/>
    </row>
    <row r="20" spans="1:16" s="75" customFormat="1" ht="14.1" customHeight="1">
      <c r="A20" s="176" t="s">
        <v>252</v>
      </c>
      <c r="B20" s="177" t="s">
        <v>136</v>
      </c>
      <c r="C20" s="34" t="s">
        <v>87</v>
      </c>
      <c r="D20" s="34"/>
      <c r="E20" s="34">
        <f>SUM(F20:H20)</f>
        <v>1</v>
      </c>
      <c r="F20" s="34"/>
      <c r="G20" s="178">
        <v>1</v>
      </c>
      <c r="H20" s="77"/>
      <c r="I20" s="85"/>
      <c r="J20" s="3"/>
      <c r="K20" s="3"/>
      <c r="L20" s="3"/>
      <c r="M20" s="3"/>
    </row>
    <row r="21" spans="1:16" s="75" customFormat="1" ht="14.1" customHeight="1">
      <c r="A21" s="179" t="s">
        <v>253</v>
      </c>
      <c r="B21" s="18" t="s">
        <v>53</v>
      </c>
      <c r="C21" s="7" t="s">
        <v>204</v>
      </c>
      <c r="D21" s="7"/>
      <c r="E21" s="7">
        <f>SUM(F21:H21)</f>
        <v>1</v>
      </c>
      <c r="F21" s="7"/>
      <c r="G21" s="17">
        <v>1</v>
      </c>
      <c r="H21" s="180"/>
      <c r="I21" s="85"/>
      <c r="J21" s="3"/>
      <c r="K21" s="3"/>
      <c r="L21" s="3"/>
      <c r="M21" s="3"/>
    </row>
    <row r="22" spans="1:16" s="75" customFormat="1" ht="14.1" customHeight="1" thickBot="1">
      <c r="A22" s="181" t="s">
        <v>254</v>
      </c>
      <c r="B22" s="23" t="s">
        <v>173</v>
      </c>
      <c r="C22" s="165" t="s">
        <v>200</v>
      </c>
      <c r="D22" s="165"/>
      <c r="E22" s="165">
        <f>SUM(F22:H22)</f>
        <v>1</v>
      </c>
      <c r="F22" s="165"/>
      <c r="G22" s="166">
        <v>1</v>
      </c>
      <c r="H22" s="79"/>
      <c r="I22" s="85"/>
      <c r="J22" s="3"/>
      <c r="K22" s="3"/>
      <c r="L22" s="3"/>
      <c r="M22" s="3"/>
    </row>
    <row r="23" spans="1:16" s="75" customFormat="1" ht="14.1" customHeight="1" thickBot="1">
      <c r="A23" s="277" t="s">
        <v>134</v>
      </c>
      <c r="B23" s="278"/>
      <c r="C23" s="168"/>
      <c r="D23" s="168"/>
      <c r="E23" s="169">
        <f>SUM(E19:E22)</f>
        <v>3</v>
      </c>
      <c r="F23" s="170">
        <f>SUM(F20:F22)</f>
        <v>0</v>
      </c>
      <c r="G23" s="170">
        <f>SUM(G19:G22)</f>
        <v>3</v>
      </c>
      <c r="H23" s="171">
        <f>SUM(H19:H22)</f>
        <v>0</v>
      </c>
      <c r="I23" s="85"/>
      <c r="J23" s="3"/>
      <c r="K23" s="3"/>
      <c r="L23" s="3"/>
      <c r="M23" s="3"/>
    </row>
    <row r="24" spans="1:16" s="75" customFormat="1" ht="14.1" customHeight="1" thickBot="1">
      <c r="A24" s="28"/>
      <c r="B24" s="172"/>
      <c r="C24" s="172"/>
      <c r="D24" s="172"/>
      <c r="E24" s="182"/>
      <c r="F24" s="182"/>
      <c r="G24" s="182"/>
      <c r="H24" s="182"/>
      <c r="I24" s="85"/>
      <c r="J24" s="3"/>
      <c r="K24" s="3"/>
      <c r="L24" s="3"/>
      <c r="M24" s="3"/>
    </row>
    <row r="25" spans="1:16" s="75" customFormat="1" ht="14.1" customHeight="1" thickBot="1">
      <c r="A25" s="174" t="s">
        <v>137</v>
      </c>
      <c r="B25" s="279" t="s">
        <v>88</v>
      </c>
      <c r="C25" s="279"/>
      <c r="D25" s="279"/>
      <c r="E25" s="279"/>
      <c r="F25" s="279"/>
      <c r="G25" s="279"/>
      <c r="H25" s="280"/>
      <c r="I25" s="76"/>
      <c r="J25" s="83"/>
      <c r="K25" s="83"/>
      <c r="L25" s="83"/>
      <c r="M25" s="83"/>
      <c r="N25" s="84"/>
      <c r="O25" s="84"/>
      <c r="P25" s="84"/>
    </row>
    <row r="26" spans="1:16" s="75" customFormat="1" ht="14.1" customHeight="1" thickBot="1">
      <c r="A26" s="175"/>
      <c r="B26" s="284" t="s">
        <v>50</v>
      </c>
      <c r="C26" s="284"/>
      <c r="D26" s="284"/>
      <c r="E26" s="284"/>
      <c r="F26" s="284"/>
      <c r="G26" s="284"/>
      <c r="H26" s="285"/>
      <c r="I26" s="76"/>
      <c r="J26" s="83"/>
      <c r="K26" s="83"/>
      <c r="L26" s="83"/>
      <c r="M26" s="83"/>
      <c r="N26" s="84"/>
      <c r="O26" s="84"/>
      <c r="P26" s="84"/>
    </row>
    <row r="27" spans="1:16" s="75" customFormat="1" ht="14.1" customHeight="1">
      <c r="A27" s="176" t="s">
        <v>255</v>
      </c>
      <c r="B27" s="177" t="s">
        <v>89</v>
      </c>
      <c r="C27" s="34" t="s">
        <v>87</v>
      </c>
      <c r="D27" s="34"/>
      <c r="E27" s="34">
        <f>SUM(F27:H27)</f>
        <v>1</v>
      </c>
      <c r="F27" s="183"/>
      <c r="G27" s="178">
        <v>1</v>
      </c>
      <c r="H27" s="78"/>
      <c r="I27" s="76"/>
      <c r="J27" s="83"/>
      <c r="K27" s="83"/>
      <c r="L27" s="83"/>
      <c r="M27" s="83"/>
      <c r="N27" s="84"/>
      <c r="O27" s="84"/>
      <c r="P27" s="84"/>
    </row>
    <row r="28" spans="1:16" s="75" customFormat="1" ht="14.1" customHeight="1">
      <c r="A28" s="179">
        <v>2616</v>
      </c>
      <c r="B28" s="18" t="s">
        <v>67</v>
      </c>
      <c r="C28" s="7" t="s">
        <v>68</v>
      </c>
      <c r="D28" s="15"/>
      <c r="E28" s="7">
        <f>SUM(F28:H28)</f>
        <v>1</v>
      </c>
      <c r="F28" s="16"/>
      <c r="G28" s="17">
        <v>1</v>
      </c>
      <c r="H28" s="21"/>
      <c r="I28" s="85"/>
      <c r="J28" s="3"/>
      <c r="K28" s="83"/>
      <c r="L28" s="83"/>
      <c r="M28" s="83"/>
      <c r="N28" s="84"/>
      <c r="O28" s="84"/>
      <c r="P28" s="84"/>
    </row>
    <row r="29" spans="1:16" s="75" customFormat="1" ht="14.1" customHeight="1">
      <c r="A29" s="179" t="s">
        <v>276</v>
      </c>
      <c r="B29" s="18" t="s">
        <v>226</v>
      </c>
      <c r="C29" s="7" t="s">
        <v>56</v>
      </c>
      <c r="D29" s="15"/>
      <c r="E29" s="7">
        <f t="shared" ref="E29:E42" si="0">SUM(F29:H29)</f>
        <v>4</v>
      </c>
      <c r="F29" s="241">
        <v>3</v>
      </c>
      <c r="G29" s="242">
        <v>1</v>
      </c>
      <c r="H29" s="162"/>
      <c r="I29" s="85"/>
      <c r="J29" s="3"/>
      <c r="K29" s="83"/>
      <c r="L29" s="83"/>
      <c r="M29" s="83"/>
      <c r="N29" s="84"/>
      <c r="O29" s="84"/>
      <c r="P29" s="84"/>
    </row>
    <row r="30" spans="1:16" s="75" customFormat="1" ht="14.1" customHeight="1">
      <c r="A30" s="179" t="s">
        <v>277</v>
      </c>
      <c r="B30" s="15" t="s">
        <v>223</v>
      </c>
      <c r="C30" s="7" t="s">
        <v>224</v>
      </c>
      <c r="D30" s="15"/>
      <c r="E30" s="7">
        <f t="shared" si="0"/>
        <v>2</v>
      </c>
      <c r="F30" s="7">
        <v>1</v>
      </c>
      <c r="G30" s="17">
        <v>1</v>
      </c>
      <c r="H30" s="162"/>
      <c r="I30" s="85"/>
      <c r="J30" s="3"/>
      <c r="K30" s="83"/>
      <c r="L30" s="83"/>
      <c r="M30" s="83"/>
      <c r="N30" s="84"/>
      <c r="O30" s="84"/>
      <c r="P30" s="84"/>
    </row>
    <row r="31" spans="1:16" s="75" customFormat="1" ht="14.1" customHeight="1">
      <c r="A31" s="179">
        <v>2623</v>
      </c>
      <c r="B31" s="15" t="s">
        <v>186</v>
      </c>
      <c r="C31" s="7" t="s">
        <v>187</v>
      </c>
      <c r="D31" s="15"/>
      <c r="E31" s="7">
        <f t="shared" si="0"/>
        <v>1</v>
      </c>
      <c r="F31" s="7"/>
      <c r="G31" s="17">
        <v>1</v>
      </c>
      <c r="H31" s="162"/>
      <c r="I31" s="85"/>
      <c r="J31" s="3"/>
      <c r="K31" s="83"/>
      <c r="L31" s="83"/>
      <c r="M31" s="83"/>
      <c r="N31" s="84"/>
      <c r="O31" s="84"/>
      <c r="P31" s="84"/>
    </row>
    <row r="32" spans="1:16" s="75" customFormat="1" ht="14.1" customHeight="1">
      <c r="A32" s="179">
        <v>2624</v>
      </c>
      <c r="B32" s="19" t="s">
        <v>228</v>
      </c>
      <c r="C32" s="7" t="s">
        <v>227</v>
      </c>
      <c r="D32" s="15"/>
      <c r="E32" s="7">
        <f t="shared" si="0"/>
        <v>1</v>
      </c>
      <c r="F32" s="7"/>
      <c r="G32" s="17">
        <v>1</v>
      </c>
      <c r="H32" s="162"/>
      <c r="I32" s="85"/>
      <c r="J32" s="3"/>
      <c r="K32" s="83"/>
      <c r="L32" s="83"/>
      <c r="M32" s="83"/>
      <c r="N32" s="84"/>
      <c r="O32" s="84"/>
      <c r="P32" s="84"/>
    </row>
    <row r="33" spans="1:16" s="75" customFormat="1" ht="14.1" customHeight="1">
      <c r="A33" s="179">
        <v>2625</v>
      </c>
      <c r="B33" s="15" t="s">
        <v>193</v>
      </c>
      <c r="C33" s="7" t="s">
        <v>192</v>
      </c>
      <c r="D33" s="15"/>
      <c r="E33" s="7">
        <f t="shared" si="0"/>
        <v>1</v>
      </c>
      <c r="F33" s="7">
        <v>1</v>
      </c>
      <c r="G33" s="17"/>
      <c r="H33" s="162"/>
      <c r="I33" s="85"/>
      <c r="J33" s="3"/>
      <c r="K33" s="83"/>
      <c r="L33" s="83"/>
      <c r="M33" s="83"/>
      <c r="N33" s="84"/>
      <c r="O33" s="84"/>
      <c r="P33" s="84"/>
    </row>
    <row r="34" spans="1:16" s="75" customFormat="1" ht="14.1" customHeight="1">
      <c r="A34" s="179" t="s">
        <v>278</v>
      </c>
      <c r="B34" s="18" t="s">
        <v>222</v>
      </c>
      <c r="C34" s="7" t="s">
        <v>225</v>
      </c>
      <c r="D34" s="15"/>
      <c r="E34" s="7">
        <f t="shared" si="0"/>
        <v>2</v>
      </c>
      <c r="F34" s="7">
        <v>1</v>
      </c>
      <c r="G34" s="17">
        <v>1</v>
      </c>
      <c r="H34" s="162"/>
      <c r="I34" s="85"/>
      <c r="J34" s="3"/>
      <c r="K34" s="83"/>
      <c r="L34" s="83"/>
      <c r="M34" s="83"/>
      <c r="N34" s="84"/>
      <c r="O34" s="84"/>
      <c r="P34" s="84"/>
    </row>
    <row r="35" spans="1:16" s="75" customFormat="1" ht="14.1" customHeight="1">
      <c r="A35" s="179">
        <v>2628</v>
      </c>
      <c r="B35" s="19" t="s">
        <v>90</v>
      </c>
      <c r="C35" s="7" t="s">
        <v>95</v>
      </c>
      <c r="D35" s="15"/>
      <c r="E35" s="7">
        <f t="shared" si="0"/>
        <v>1</v>
      </c>
      <c r="F35" s="7">
        <v>1</v>
      </c>
      <c r="G35" s="17"/>
      <c r="H35" s="162"/>
      <c r="I35" s="85"/>
      <c r="J35" s="3"/>
      <c r="K35" s="83"/>
      <c r="L35" s="83"/>
      <c r="M35" s="83"/>
      <c r="N35" s="84"/>
      <c r="O35" s="84"/>
      <c r="P35" s="84"/>
    </row>
    <row r="36" spans="1:16" s="75" customFormat="1" ht="14.1" customHeight="1">
      <c r="A36" s="179">
        <v>2629</v>
      </c>
      <c r="B36" s="18" t="s">
        <v>91</v>
      </c>
      <c r="C36" s="7" t="s">
        <v>197</v>
      </c>
      <c r="D36" s="15"/>
      <c r="E36" s="7">
        <f t="shared" si="0"/>
        <v>1</v>
      </c>
      <c r="F36" s="7">
        <v>1</v>
      </c>
      <c r="G36" s="17"/>
      <c r="H36" s="162"/>
      <c r="I36" s="85"/>
      <c r="J36" s="3"/>
      <c r="K36" s="83"/>
      <c r="L36" s="83"/>
      <c r="M36" s="83"/>
      <c r="N36" s="84"/>
      <c r="O36" s="84"/>
      <c r="P36" s="84"/>
    </row>
    <row r="37" spans="1:16" s="75" customFormat="1" ht="14.1" customHeight="1">
      <c r="A37" s="179" t="s">
        <v>279</v>
      </c>
      <c r="B37" s="18" t="s">
        <v>92</v>
      </c>
      <c r="C37" s="7" t="s">
        <v>196</v>
      </c>
      <c r="D37" s="15"/>
      <c r="E37" s="7">
        <f t="shared" si="0"/>
        <v>3</v>
      </c>
      <c r="F37" s="7">
        <v>3</v>
      </c>
      <c r="G37" s="17"/>
      <c r="H37" s="162"/>
      <c r="I37" s="85"/>
      <c r="J37" s="3"/>
      <c r="K37" s="83"/>
      <c r="L37" s="83"/>
      <c r="M37" s="83"/>
      <c r="N37" s="84"/>
      <c r="O37" s="84"/>
      <c r="P37" s="84"/>
    </row>
    <row r="38" spans="1:16" s="75" customFormat="1" ht="14.1" customHeight="1">
      <c r="A38" s="179">
        <v>2633</v>
      </c>
      <c r="B38" s="18" t="s">
        <v>92</v>
      </c>
      <c r="C38" s="7" t="s">
        <v>232</v>
      </c>
      <c r="D38" s="15"/>
      <c r="E38" s="7">
        <f t="shared" si="0"/>
        <v>1</v>
      </c>
      <c r="F38" s="7">
        <v>1</v>
      </c>
      <c r="G38" s="17"/>
      <c r="H38" s="162"/>
      <c r="I38" s="76"/>
      <c r="J38" s="3"/>
      <c r="K38" s="83"/>
      <c r="L38" s="83"/>
      <c r="M38" s="83"/>
      <c r="N38" s="84"/>
      <c r="O38" s="84"/>
      <c r="P38" s="84"/>
    </row>
    <row r="39" spans="1:16" s="75" customFormat="1" ht="14.1" customHeight="1">
      <c r="A39" s="179">
        <v>2634</v>
      </c>
      <c r="B39" s="18" t="s">
        <v>83</v>
      </c>
      <c r="C39" s="7" t="s">
        <v>231</v>
      </c>
      <c r="D39" s="15"/>
      <c r="E39" s="7">
        <f t="shared" si="0"/>
        <v>1</v>
      </c>
      <c r="F39" s="7"/>
      <c r="G39" s="17">
        <v>1</v>
      </c>
      <c r="H39" s="162"/>
      <c r="I39" s="85"/>
      <c r="J39" s="83"/>
      <c r="K39" s="83"/>
      <c r="L39" s="83"/>
      <c r="M39" s="83"/>
      <c r="N39" s="84"/>
      <c r="O39" s="84"/>
      <c r="P39" s="84"/>
    </row>
    <row r="40" spans="1:16" s="75" customFormat="1" ht="14.1" customHeight="1">
      <c r="A40" s="179">
        <v>2635</v>
      </c>
      <c r="B40" s="15" t="s">
        <v>72</v>
      </c>
      <c r="C40" s="7" t="s">
        <v>219</v>
      </c>
      <c r="D40" s="15"/>
      <c r="E40" s="7">
        <f t="shared" si="0"/>
        <v>1</v>
      </c>
      <c r="F40" s="7">
        <v>1</v>
      </c>
      <c r="G40" s="17"/>
      <c r="H40" s="162"/>
      <c r="I40" s="85"/>
      <c r="J40" s="3"/>
      <c r="K40" s="3"/>
      <c r="L40" s="3"/>
      <c r="M40" s="3"/>
    </row>
    <row r="41" spans="1:16" s="75" customFormat="1" ht="14.1" customHeight="1">
      <c r="A41" s="179">
        <v>2636</v>
      </c>
      <c r="B41" s="15" t="s">
        <v>46</v>
      </c>
      <c r="C41" s="7" t="s">
        <v>194</v>
      </c>
      <c r="D41" s="15"/>
      <c r="E41" s="7">
        <f t="shared" si="0"/>
        <v>1</v>
      </c>
      <c r="F41" s="7">
        <v>1</v>
      </c>
      <c r="G41" s="17"/>
      <c r="H41" s="162"/>
      <c r="I41" s="85"/>
      <c r="J41" s="3"/>
      <c r="K41" s="3"/>
      <c r="L41" s="3"/>
      <c r="M41" s="3"/>
    </row>
    <row r="42" spans="1:16" s="75" customFormat="1" ht="14.1" customHeight="1" thickBot="1">
      <c r="A42" s="179" t="s">
        <v>280</v>
      </c>
      <c r="B42" s="18" t="s">
        <v>93</v>
      </c>
      <c r="C42" s="7" t="s">
        <v>94</v>
      </c>
      <c r="D42" s="15"/>
      <c r="E42" s="7">
        <f t="shared" si="0"/>
        <v>4</v>
      </c>
      <c r="F42" s="7">
        <v>2</v>
      </c>
      <c r="G42" s="17">
        <v>2</v>
      </c>
      <c r="H42" s="162"/>
      <c r="I42" s="85"/>
      <c r="J42" s="3"/>
      <c r="K42" s="3"/>
      <c r="L42" s="3"/>
      <c r="M42" s="3"/>
    </row>
    <row r="43" spans="1:16" s="75" customFormat="1" ht="14.1" customHeight="1" thickBot="1">
      <c r="A43" s="277" t="s">
        <v>134</v>
      </c>
      <c r="B43" s="278"/>
      <c r="C43" s="168"/>
      <c r="D43" s="168"/>
      <c r="E43" s="169">
        <f>SUM(E27:E42)</f>
        <v>26</v>
      </c>
      <c r="F43" s="170">
        <f>SUM(F27:F42)</f>
        <v>16</v>
      </c>
      <c r="G43" s="170">
        <f>SUM(G27:G42)</f>
        <v>10</v>
      </c>
      <c r="H43" s="171">
        <f>SUM(H27:H42)</f>
        <v>0</v>
      </c>
      <c r="I43" s="85"/>
      <c r="J43" s="3"/>
      <c r="K43" s="3"/>
      <c r="L43" s="3"/>
      <c r="M43" s="3"/>
    </row>
    <row r="44" spans="1:16" s="75" customFormat="1" ht="14.1" customHeight="1" thickBot="1">
      <c r="A44" s="184"/>
      <c r="B44" s="172"/>
      <c r="C44" s="168"/>
      <c r="D44" s="168"/>
      <c r="E44" s="182"/>
      <c r="F44" s="182"/>
      <c r="G44" s="182"/>
      <c r="H44" s="182"/>
      <c r="I44" s="85"/>
      <c r="J44" s="3"/>
      <c r="K44" s="3"/>
      <c r="L44" s="3"/>
      <c r="M44" s="3"/>
    </row>
    <row r="45" spans="1:16" s="75" customFormat="1" ht="14.1" customHeight="1" thickBot="1">
      <c r="A45" s="185" t="s">
        <v>138</v>
      </c>
      <c r="B45" s="286" t="s">
        <v>96</v>
      </c>
      <c r="C45" s="287"/>
      <c r="D45" s="287"/>
      <c r="E45" s="287"/>
      <c r="F45" s="287"/>
      <c r="G45" s="287"/>
      <c r="H45" s="288"/>
      <c r="I45" s="76"/>
      <c r="J45" s="83"/>
      <c r="K45" s="83"/>
      <c r="L45" s="83"/>
      <c r="M45" s="83"/>
      <c r="N45" s="84"/>
      <c r="O45" s="84"/>
      <c r="P45" s="84"/>
    </row>
    <row r="46" spans="1:16" s="75" customFormat="1" ht="14.1" customHeight="1">
      <c r="A46" s="186" t="s">
        <v>256</v>
      </c>
      <c r="B46" s="187" t="s">
        <v>63</v>
      </c>
      <c r="C46" s="26" t="s">
        <v>64</v>
      </c>
      <c r="D46" s="25"/>
      <c r="E46" s="26">
        <f>SUM(F46:H46)</f>
        <v>1</v>
      </c>
      <c r="F46" s="188"/>
      <c r="G46" s="26">
        <v>1</v>
      </c>
      <c r="H46" s="189"/>
      <c r="I46" s="76"/>
      <c r="J46" s="83"/>
      <c r="K46" s="83"/>
      <c r="L46" s="83"/>
      <c r="M46" s="83"/>
      <c r="N46" s="84"/>
      <c r="O46" s="84"/>
      <c r="P46" s="84"/>
    </row>
    <row r="47" spans="1:16" s="75" customFormat="1" ht="14.1" customHeight="1">
      <c r="A47" s="179">
        <v>2642</v>
      </c>
      <c r="B47" s="19" t="s">
        <v>97</v>
      </c>
      <c r="C47" s="7" t="s">
        <v>98</v>
      </c>
      <c r="D47" s="15"/>
      <c r="E47" s="7">
        <f>SUM(F47:H47)</f>
        <v>1</v>
      </c>
      <c r="F47" s="7">
        <v>1</v>
      </c>
      <c r="G47" s="17"/>
      <c r="H47" s="21"/>
      <c r="I47" s="76"/>
      <c r="J47" s="83"/>
      <c r="K47" s="83"/>
      <c r="L47" s="83"/>
      <c r="M47" s="83"/>
      <c r="N47" s="84"/>
      <c r="O47" s="84"/>
      <c r="P47" s="84"/>
    </row>
    <row r="48" spans="1:16" s="75" customFormat="1" ht="14.1" customHeight="1">
      <c r="A48" s="179">
        <v>2643</v>
      </c>
      <c r="B48" s="19" t="s">
        <v>65</v>
      </c>
      <c r="C48" s="7" t="s">
        <v>66</v>
      </c>
      <c r="D48" s="15"/>
      <c r="E48" s="7">
        <f>SUM(F48:H48)</f>
        <v>1</v>
      </c>
      <c r="F48" s="7"/>
      <c r="G48" s="7">
        <v>1</v>
      </c>
      <c r="H48" s="21"/>
      <c r="I48" s="76"/>
      <c r="J48" s="83"/>
      <c r="K48" s="83"/>
      <c r="L48" s="83"/>
      <c r="M48" s="83"/>
      <c r="N48" s="84"/>
      <c r="O48" s="84"/>
      <c r="P48" s="84"/>
    </row>
    <row r="49" spans="1:13" s="75" customFormat="1" ht="14.1" customHeight="1" thickBot="1">
      <c r="A49" s="190" t="s">
        <v>281</v>
      </c>
      <c r="B49" s="23" t="s">
        <v>173</v>
      </c>
      <c r="C49" s="165" t="s">
        <v>200</v>
      </c>
      <c r="D49" s="23"/>
      <c r="E49" s="166">
        <f>SUM(F49:H49)</f>
        <v>2</v>
      </c>
      <c r="F49" s="165">
        <v>1</v>
      </c>
      <c r="G49" s="165">
        <v>1</v>
      </c>
      <c r="H49" s="167"/>
      <c r="I49" s="85"/>
      <c r="J49" s="3"/>
      <c r="K49" s="3"/>
      <c r="L49" s="3"/>
      <c r="M49" s="3"/>
    </row>
    <row r="50" spans="1:13" s="75" customFormat="1" ht="14.1" customHeight="1" thickBot="1">
      <c r="A50" s="277" t="s">
        <v>134</v>
      </c>
      <c r="B50" s="278"/>
      <c r="C50" s="168"/>
      <c r="D50" s="168"/>
      <c r="E50" s="191">
        <f>SUM(E46:E49)</f>
        <v>5</v>
      </c>
      <c r="F50" s="192">
        <f>SUM(F46:F49)</f>
        <v>2</v>
      </c>
      <c r="G50" s="192">
        <f>SUM(G46:G49)</f>
        <v>3</v>
      </c>
      <c r="H50" s="193">
        <f>SUM(H46:H49)</f>
        <v>0</v>
      </c>
      <c r="I50" s="85"/>
      <c r="J50" s="3"/>
      <c r="K50" s="3"/>
      <c r="L50" s="3"/>
      <c r="M50" s="3"/>
    </row>
    <row r="51" spans="1:13" s="75" customFormat="1" ht="14.1" customHeight="1" thickBot="1">
      <c r="A51" s="28"/>
      <c r="B51" s="172"/>
      <c r="C51" s="172"/>
      <c r="D51" s="172"/>
      <c r="E51" s="194"/>
      <c r="F51" s="194"/>
      <c r="G51" s="194"/>
      <c r="H51" s="194"/>
      <c r="I51" s="85"/>
      <c r="J51" s="3"/>
      <c r="K51" s="3"/>
      <c r="L51" s="3"/>
      <c r="M51" s="3"/>
    </row>
    <row r="52" spans="1:13" s="75" customFormat="1" ht="14.1" customHeight="1" thickBot="1">
      <c r="A52" s="195" t="s">
        <v>55</v>
      </c>
      <c r="B52" s="284" t="s">
        <v>99</v>
      </c>
      <c r="C52" s="284"/>
      <c r="D52" s="284"/>
      <c r="E52" s="284"/>
      <c r="F52" s="284"/>
      <c r="G52" s="284"/>
      <c r="H52" s="285"/>
      <c r="I52" s="85"/>
      <c r="J52" s="3"/>
      <c r="K52" s="3"/>
      <c r="L52" s="3"/>
      <c r="M52" s="3"/>
    </row>
    <row r="53" spans="1:13" s="75" customFormat="1" ht="14.1" customHeight="1">
      <c r="A53" s="186" t="s">
        <v>257</v>
      </c>
      <c r="B53" s="187" t="s">
        <v>63</v>
      </c>
      <c r="C53" s="26" t="s">
        <v>64</v>
      </c>
      <c r="D53" s="25"/>
      <c r="E53" s="26">
        <f>SUM(F53:H53)</f>
        <v>1</v>
      </c>
      <c r="F53" s="188"/>
      <c r="G53" s="26">
        <v>1</v>
      </c>
      <c r="H53" s="189"/>
      <c r="I53" s="76"/>
      <c r="J53" s="3"/>
      <c r="K53" s="3"/>
      <c r="L53" s="3"/>
      <c r="M53" s="3"/>
    </row>
    <row r="54" spans="1:13" s="75" customFormat="1" ht="14.1" customHeight="1">
      <c r="A54" s="179">
        <v>2647</v>
      </c>
      <c r="B54" s="18" t="s">
        <v>208</v>
      </c>
      <c r="C54" s="7" t="s">
        <v>209</v>
      </c>
      <c r="D54" s="15"/>
      <c r="E54" s="7">
        <f>SUM(F54:H54)</f>
        <v>1</v>
      </c>
      <c r="F54" s="7"/>
      <c r="G54" s="17">
        <v>1</v>
      </c>
      <c r="H54" s="21"/>
      <c r="I54" s="76"/>
      <c r="J54" s="3"/>
      <c r="K54" s="3"/>
      <c r="L54" s="3"/>
      <c r="M54" s="3"/>
    </row>
    <row r="55" spans="1:13" s="75" customFormat="1" ht="14.1" customHeight="1" thickBot="1">
      <c r="A55" s="190">
        <v>2648</v>
      </c>
      <c r="B55" s="23" t="s">
        <v>173</v>
      </c>
      <c r="C55" s="165" t="s">
        <v>200</v>
      </c>
      <c r="D55" s="23"/>
      <c r="E55" s="166">
        <f>SUM(F55:H55)</f>
        <v>1</v>
      </c>
      <c r="F55" s="165"/>
      <c r="G55" s="165">
        <v>1</v>
      </c>
      <c r="H55" s="79"/>
      <c r="I55" s="76"/>
      <c r="J55" s="3"/>
      <c r="K55" s="3"/>
      <c r="L55" s="3"/>
      <c r="M55" s="3"/>
    </row>
    <row r="56" spans="1:13" s="75" customFormat="1" ht="14.1" customHeight="1" thickBot="1">
      <c r="A56" s="277" t="s">
        <v>134</v>
      </c>
      <c r="B56" s="278"/>
      <c r="C56" s="168"/>
      <c r="D56" s="168"/>
      <c r="E56" s="169">
        <f>SUM(E53:E55)</f>
        <v>3</v>
      </c>
      <c r="F56" s="170">
        <f>SUM(F53:F55)</f>
        <v>0</v>
      </c>
      <c r="G56" s="170">
        <f>SUM(G53:G55)</f>
        <v>3</v>
      </c>
      <c r="H56" s="171">
        <f>SUM(H53:H55)</f>
        <v>0</v>
      </c>
      <c r="I56" s="85"/>
      <c r="J56" s="3"/>
      <c r="K56" s="3"/>
      <c r="L56" s="3"/>
      <c r="M56" s="3"/>
    </row>
    <row r="57" spans="1:13" s="75" customFormat="1" ht="14.1" customHeight="1" thickBot="1">
      <c r="A57" s="28"/>
      <c r="B57" s="172"/>
      <c r="C57" s="172"/>
      <c r="D57" s="172"/>
      <c r="E57" s="182"/>
      <c r="F57" s="182"/>
      <c r="G57" s="182"/>
      <c r="H57" s="182"/>
      <c r="I57" s="85"/>
      <c r="J57" s="3"/>
      <c r="K57" s="3"/>
      <c r="L57" s="3"/>
      <c r="M57" s="3"/>
    </row>
    <row r="58" spans="1:13" s="75" customFormat="1" ht="14.1" customHeight="1" thickBot="1">
      <c r="A58" s="196" t="s">
        <v>156</v>
      </c>
      <c r="B58" s="279" t="s">
        <v>100</v>
      </c>
      <c r="C58" s="279"/>
      <c r="D58" s="279"/>
      <c r="E58" s="279"/>
      <c r="F58" s="279"/>
      <c r="G58" s="279"/>
      <c r="H58" s="280"/>
      <c r="I58" s="85"/>
      <c r="J58" s="3"/>
      <c r="K58" s="3"/>
      <c r="L58" s="3"/>
      <c r="M58" s="3"/>
    </row>
    <row r="59" spans="1:13" s="75" customFormat="1" ht="14.1" customHeight="1" thickBot="1">
      <c r="A59" s="197"/>
      <c r="B59" s="279" t="s">
        <v>51</v>
      </c>
      <c r="C59" s="279"/>
      <c r="D59" s="279"/>
      <c r="E59" s="279"/>
      <c r="F59" s="279"/>
      <c r="G59" s="279"/>
      <c r="H59" s="280"/>
      <c r="I59" s="85"/>
      <c r="J59" s="3"/>
      <c r="K59" s="3"/>
      <c r="L59" s="3"/>
      <c r="M59" s="3"/>
    </row>
    <row r="60" spans="1:13" s="75" customFormat="1" ht="14.1" customHeight="1">
      <c r="A60" s="186" t="s">
        <v>258</v>
      </c>
      <c r="B60" s="198" t="s">
        <v>101</v>
      </c>
      <c r="C60" s="26" t="s">
        <v>213</v>
      </c>
      <c r="D60" s="25"/>
      <c r="E60" s="26">
        <f>SUM(F60:H60)</f>
        <v>1</v>
      </c>
      <c r="F60" s="26">
        <v>1</v>
      </c>
      <c r="G60" s="27"/>
      <c r="H60" s="199"/>
      <c r="I60" s="85"/>
      <c r="J60" s="3"/>
      <c r="K60" s="3"/>
      <c r="L60" s="3"/>
      <c r="M60" s="3"/>
    </row>
    <row r="61" spans="1:13" s="75" customFormat="1" ht="14.1" customHeight="1" thickBot="1">
      <c r="A61" s="181" t="s">
        <v>259</v>
      </c>
      <c r="B61" s="23" t="s">
        <v>173</v>
      </c>
      <c r="C61" s="165" t="s">
        <v>200</v>
      </c>
      <c r="D61" s="23"/>
      <c r="E61" s="166">
        <f>SUM(F61:H61)</f>
        <v>1</v>
      </c>
      <c r="F61" s="165"/>
      <c r="G61" s="165">
        <v>1</v>
      </c>
      <c r="H61" s="200"/>
      <c r="I61" s="85"/>
      <c r="J61" s="3"/>
      <c r="K61" s="3"/>
      <c r="L61" s="3"/>
      <c r="M61" s="3"/>
    </row>
    <row r="62" spans="1:13" s="75" customFormat="1" ht="14.1" customHeight="1" thickBot="1">
      <c r="A62" s="277" t="s">
        <v>134</v>
      </c>
      <c r="B62" s="278"/>
      <c r="C62" s="168"/>
      <c r="D62" s="168"/>
      <c r="E62" s="169">
        <f>SUM(E60:E61)</f>
        <v>2</v>
      </c>
      <c r="F62" s="170">
        <f>SUM(F60:F61)</f>
        <v>1</v>
      </c>
      <c r="G62" s="170">
        <f>SUM(G60:G61)</f>
        <v>1</v>
      </c>
      <c r="H62" s="171">
        <f>SUM(H60:H61)</f>
        <v>0</v>
      </c>
      <c r="I62" s="85"/>
      <c r="J62" s="3"/>
      <c r="K62" s="3"/>
      <c r="L62" s="3"/>
      <c r="M62" s="3"/>
    </row>
    <row r="63" spans="1:13" s="75" customFormat="1" ht="14.1" customHeight="1" thickBot="1">
      <c r="A63" s="28"/>
      <c r="B63" s="168"/>
      <c r="C63" s="168"/>
      <c r="D63" s="168"/>
      <c r="E63" s="182"/>
      <c r="F63" s="182"/>
      <c r="G63" s="182"/>
      <c r="H63" s="182"/>
      <c r="I63" s="85"/>
      <c r="J63" s="3"/>
      <c r="K63" s="3"/>
      <c r="L63" s="3"/>
      <c r="M63" s="3"/>
    </row>
    <row r="64" spans="1:13" s="75" customFormat="1" ht="14.1" customHeight="1" thickBot="1">
      <c r="A64" s="196" t="s">
        <v>157</v>
      </c>
      <c r="B64" s="279" t="s">
        <v>52</v>
      </c>
      <c r="C64" s="279"/>
      <c r="D64" s="279"/>
      <c r="E64" s="279"/>
      <c r="F64" s="279"/>
      <c r="G64" s="279"/>
      <c r="H64" s="280"/>
      <c r="I64" s="85"/>
      <c r="J64" s="3"/>
      <c r="K64" s="3"/>
      <c r="L64" s="3"/>
      <c r="M64" s="3"/>
    </row>
    <row r="65" spans="1:13" s="75" customFormat="1" ht="14.1" customHeight="1">
      <c r="A65" s="186" t="s">
        <v>260</v>
      </c>
      <c r="B65" s="187" t="s">
        <v>63</v>
      </c>
      <c r="C65" s="26" t="s">
        <v>64</v>
      </c>
      <c r="D65" s="25"/>
      <c r="E65" s="26">
        <f>SUM(F65:H65)</f>
        <v>1</v>
      </c>
      <c r="F65" s="188"/>
      <c r="G65" s="26">
        <v>1</v>
      </c>
      <c r="H65" s="189"/>
      <c r="I65" s="76"/>
      <c r="J65" s="3"/>
      <c r="K65" s="3"/>
      <c r="L65" s="3"/>
      <c r="M65" s="3"/>
    </row>
    <row r="66" spans="1:13" s="75" customFormat="1" ht="14.1" customHeight="1">
      <c r="A66" s="179">
        <v>2652</v>
      </c>
      <c r="B66" s="19" t="s">
        <v>239</v>
      </c>
      <c r="C66" s="7" t="s">
        <v>195</v>
      </c>
      <c r="D66" s="15"/>
      <c r="E66" s="7">
        <f>SUM(F66:H66)</f>
        <v>1</v>
      </c>
      <c r="F66" s="7">
        <v>1</v>
      </c>
      <c r="G66" s="17"/>
      <c r="H66" s="21"/>
      <c r="I66" s="76"/>
      <c r="J66" s="3"/>
      <c r="K66" s="3"/>
      <c r="L66" s="3"/>
      <c r="M66" s="3"/>
    </row>
    <row r="67" spans="1:13" s="75" customFormat="1" ht="14.1" customHeight="1">
      <c r="A67" s="179">
        <v>2653</v>
      </c>
      <c r="B67" s="15" t="s">
        <v>34</v>
      </c>
      <c r="C67" s="7" t="s">
        <v>35</v>
      </c>
      <c r="D67" s="15"/>
      <c r="E67" s="7">
        <f>SUM(F67:H67)</f>
        <v>1</v>
      </c>
      <c r="F67" s="7"/>
      <c r="G67" s="17">
        <v>1</v>
      </c>
      <c r="H67" s="21"/>
      <c r="I67" s="76"/>
      <c r="J67" s="3"/>
      <c r="K67" s="3"/>
      <c r="L67" s="3"/>
      <c r="M67" s="3"/>
    </row>
    <row r="68" spans="1:13" s="75" customFormat="1" ht="14.1" customHeight="1">
      <c r="A68" s="179" t="s">
        <v>282</v>
      </c>
      <c r="B68" s="15" t="s">
        <v>173</v>
      </c>
      <c r="C68" s="7" t="s">
        <v>200</v>
      </c>
      <c r="D68" s="15"/>
      <c r="E68" s="7">
        <f>SUM(F68:H68)</f>
        <v>4</v>
      </c>
      <c r="F68" s="7">
        <v>3</v>
      </c>
      <c r="G68" s="17">
        <v>1</v>
      </c>
      <c r="H68" s="162"/>
      <c r="I68" s="85"/>
      <c r="J68" s="3"/>
      <c r="K68" s="3"/>
      <c r="L68" s="3"/>
      <c r="M68" s="3"/>
    </row>
    <row r="69" spans="1:13" s="75" customFormat="1" ht="14.1" customHeight="1" thickBot="1">
      <c r="A69" s="190" t="s">
        <v>283</v>
      </c>
      <c r="B69" s="201" t="s">
        <v>92</v>
      </c>
      <c r="C69" s="165" t="s">
        <v>196</v>
      </c>
      <c r="D69" s="23"/>
      <c r="E69" s="166">
        <f>SUM(F69:H69)</f>
        <v>2</v>
      </c>
      <c r="F69" s="165">
        <v>2</v>
      </c>
      <c r="G69" s="166"/>
      <c r="H69" s="167"/>
      <c r="I69" s="85"/>
      <c r="J69" s="3"/>
      <c r="K69" s="3"/>
      <c r="L69" s="3"/>
      <c r="M69" s="3"/>
    </row>
    <row r="70" spans="1:13" s="75" customFormat="1" ht="14.1" customHeight="1" thickBot="1">
      <c r="A70" s="277" t="s">
        <v>134</v>
      </c>
      <c r="B70" s="278"/>
      <c r="C70" s="168"/>
      <c r="D70" s="168"/>
      <c r="E70" s="169">
        <f>SUM(E65:E69)</f>
        <v>9</v>
      </c>
      <c r="F70" s="170">
        <f>SUM(F65:F69)</f>
        <v>6</v>
      </c>
      <c r="G70" s="170">
        <f>SUM(G65:G69)</f>
        <v>3</v>
      </c>
      <c r="H70" s="171">
        <f>SUM(H65:H69)</f>
        <v>0</v>
      </c>
      <c r="I70" s="85"/>
      <c r="J70" s="3"/>
      <c r="K70" s="3"/>
      <c r="L70" s="3"/>
      <c r="M70" s="3"/>
    </row>
    <row r="71" spans="1:13" s="75" customFormat="1" ht="14.1" customHeight="1" thickBot="1">
      <c r="A71" s="28"/>
      <c r="B71" s="168"/>
      <c r="C71" s="168"/>
      <c r="D71" s="168"/>
      <c r="E71" s="182"/>
      <c r="F71" s="182"/>
      <c r="G71" s="182"/>
      <c r="H71" s="182"/>
      <c r="I71" s="85"/>
      <c r="J71" s="3"/>
      <c r="K71" s="3"/>
      <c r="L71" s="3"/>
      <c r="M71" s="3"/>
    </row>
    <row r="72" spans="1:13" s="75" customFormat="1" ht="14.1" customHeight="1" thickBot="1">
      <c r="A72" s="196" t="s">
        <v>158</v>
      </c>
      <c r="B72" s="279" t="s">
        <v>240</v>
      </c>
      <c r="C72" s="279"/>
      <c r="D72" s="279"/>
      <c r="E72" s="279"/>
      <c r="F72" s="279"/>
      <c r="G72" s="279"/>
      <c r="H72" s="280"/>
      <c r="I72" s="85"/>
      <c r="J72" s="3"/>
      <c r="K72" s="3"/>
      <c r="L72" s="3"/>
      <c r="M72" s="3"/>
    </row>
    <row r="73" spans="1:13" s="75" customFormat="1" ht="14.1" customHeight="1">
      <c r="A73" s="186" t="s">
        <v>261</v>
      </c>
      <c r="B73" s="187" t="s">
        <v>63</v>
      </c>
      <c r="C73" s="26" t="s">
        <v>64</v>
      </c>
      <c r="D73" s="25"/>
      <c r="E73" s="26">
        <f t="shared" ref="E73:E78" si="1">SUM(F73:H73)</f>
        <v>1</v>
      </c>
      <c r="F73" s="188"/>
      <c r="G73" s="26">
        <v>1</v>
      </c>
      <c r="H73" s="189"/>
      <c r="I73" s="76"/>
      <c r="J73" s="3"/>
      <c r="K73" s="3"/>
      <c r="L73" s="3"/>
      <c r="M73" s="3"/>
    </row>
    <row r="74" spans="1:13" s="75" customFormat="1" ht="14.1" customHeight="1">
      <c r="A74" s="179">
        <v>2661</v>
      </c>
      <c r="B74" s="19" t="s">
        <v>102</v>
      </c>
      <c r="C74" s="7" t="s">
        <v>103</v>
      </c>
      <c r="D74" s="15"/>
      <c r="E74" s="7">
        <f t="shared" si="1"/>
        <v>1</v>
      </c>
      <c r="F74" s="7"/>
      <c r="G74" s="17">
        <v>1</v>
      </c>
      <c r="H74" s="21"/>
      <c r="I74" s="76"/>
      <c r="J74" s="3"/>
      <c r="K74" s="3"/>
      <c r="L74" s="3"/>
      <c r="M74" s="3"/>
    </row>
    <row r="75" spans="1:13" s="75" customFormat="1" ht="14.1" customHeight="1">
      <c r="A75" s="179">
        <v>2662</v>
      </c>
      <c r="B75" s="19" t="s">
        <v>104</v>
      </c>
      <c r="C75" s="7" t="s">
        <v>105</v>
      </c>
      <c r="D75" s="15"/>
      <c r="E75" s="7">
        <f t="shared" si="1"/>
        <v>1</v>
      </c>
      <c r="F75" s="7"/>
      <c r="G75" s="17">
        <v>1</v>
      </c>
      <c r="H75" s="21"/>
      <c r="I75" s="76"/>
      <c r="J75" s="3"/>
      <c r="K75" s="3"/>
      <c r="L75" s="3"/>
      <c r="M75" s="3"/>
    </row>
    <row r="76" spans="1:13" s="75" customFormat="1" ht="14.1" customHeight="1">
      <c r="A76" s="179">
        <v>2663</v>
      </c>
      <c r="B76" s="15" t="s">
        <v>106</v>
      </c>
      <c r="C76" s="7" t="s">
        <v>206</v>
      </c>
      <c r="D76" s="15"/>
      <c r="E76" s="7">
        <f t="shared" si="1"/>
        <v>1</v>
      </c>
      <c r="F76" s="7">
        <v>1</v>
      </c>
      <c r="G76" s="17"/>
      <c r="H76" s="162"/>
      <c r="I76" s="85"/>
      <c r="J76" s="3"/>
      <c r="K76" s="3"/>
      <c r="L76" s="3"/>
      <c r="M76" s="3"/>
    </row>
    <row r="77" spans="1:13" s="75" customFormat="1" ht="14.1" customHeight="1">
      <c r="A77" s="179">
        <v>2664</v>
      </c>
      <c r="B77" s="15" t="s">
        <v>167</v>
      </c>
      <c r="C77" s="7" t="s">
        <v>184</v>
      </c>
      <c r="D77" s="15"/>
      <c r="E77" s="7">
        <f t="shared" si="1"/>
        <v>1</v>
      </c>
      <c r="F77" s="7">
        <v>1</v>
      </c>
      <c r="G77" s="17"/>
      <c r="H77" s="162"/>
      <c r="I77" s="85"/>
      <c r="J77" s="3"/>
      <c r="K77" s="3"/>
      <c r="L77" s="3"/>
      <c r="M77" s="3"/>
    </row>
    <row r="78" spans="1:13" s="75" customFormat="1" ht="14.1" customHeight="1" thickBot="1">
      <c r="A78" s="190" t="s">
        <v>284</v>
      </c>
      <c r="B78" s="23" t="s">
        <v>173</v>
      </c>
      <c r="C78" s="165" t="s">
        <v>200</v>
      </c>
      <c r="D78" s="23"/>
      <c r="E78" s="166">
        <f t="shared" si="1"/>
        <v>4</v>
      </c>
      <c r="F78" s="165">
        <v>4</v>
      </c>
      <c r="G78" s="166"/>
      <c r="H78" s="167"/>
      <c r="I78" s="85"/>
      <c r="J78" s="3"/>
      <c r="K78" s="3"/>
      <c r="L78" s="3"/>
      <c r="M78" s="3"/>
    </row>
    <row r="79" spans="1:13" s="75" customFormat="1" ht="14.1" customHeight="1" thickBot="1">
      <c r="A79" s="277" t="s">
        <v>134</v>
      </c>
      <c r="B79" s="278"/>
      <c r="C79" s="168"/>
      <c r="D79" s="168"/>
      <c r="E79" s="169">
        <f>SUM(E73:E78)</f>
        <v>9</v>
      </c>
      <c r="F79" s="170">
        <f>SUM(F73:F78)</f>
        <v>6</v>
      </c>
      <c r="G79" s="170">
        <f>SUM(G73:G78)</f>
        <v>3</v>
      </c>
      <c r="H79" s="171">
        <f>SUM(H73:H78)</f>
        <v>0</v>
      </c>
      <c r="I79" s="85"/>
      <c r="J79" s="3"/>
      <c r="K79" s="3"/>
      <c r="L79" s="3"/>
      <c r="M79" s="3"/>
    </row>
    <row r="80" spans="1:13" s="75" customFormat="1" ht="14.1" customHeight="1" thickBot="1">
      <c r="A80" s="28"/>
      <c r="B80" s="168"/>
      <c r="C80" s="168"/>
      <c r="D80" s="168"/>
      <c r="E80" s="182"/>
      <c r="F80" s="182"/>
      <c r="G80" s="182"/>
      <c r="H80" s="182"/>
      <c r="I80" s="85"/>
      <c r="J80" s="3"/>
      <c r="K80" s="3"/>
      <c r="L80" s="3"/>
      <c r="M80" s="3"/>
    </row>
    <row r="81" spans="1:235" s="75" customFormat="1" ht="14.1" customHeight="1" thickBot="1">
      <c r="A81" s="196" t="s">
        <v>160</v>
      </c>
      <c r="B81" s="279" t="s">
        <v>241</v>
      </c>
      <c r="C81" s="279"/>
      <c r="D81" s="279"/>
      <c r="E81" s="279"/>
      <c r="F81" s="279"/>
      <c r="G81" s="279"/>
      <c r="H81" s="280"/>
      <c r="I81" s="85"/>
      <c r="J81" s="3"/>
      <c r="K81" s="3"/>
      <c r="L81" s="3"/>
      <c r="M81" s="3"/>
    </row>
    <row r="82" spans="1:235" s="75" customFormat="1" ht="14.1" customHeight="1">
      <c r="A82" s="186" t="s">
        <v>262</v>
      </c>
      <c r="B82" s="187" t="s">
        <v>63</v>
      </c>
      <c r="C82" s="26" t="s">
        <v>64</v>
      </c>
      <c r="D82" s="25"/>
      <c r="E82" s="26">
        <f>SUM(F82:H82)</f>
        <v>1</v>
      </c>
      <c r="F82" s="188"/>
      <c r="G82" s="26">
        <v>1</v>
      </c>
      <c r="H82" s="189"/>
      <c r="I82" s="76"/>
      <c r="J82" s="3"/>
      <c r="K82" s="3"/>
      <c r="L82" s="3"/>
      <c r="M82" s="3"/>
    </row>
    <row r="83" spans="1:235" s="75" customFormat="1" ht="14.1" customHeight="1">
      <c r="A83" s="179">
        <v>2670</v>
      </c>
      <c r="B83" s="19" t="s">
        <v>239</v>
      </c>
      <c r="C83" s="7" t="s">
        <v>195</v>
      </c>
      <c r="D83" s="15"/>
      <c r="E83" s="7">
        <f t="shared" ref="E83:E94" si="2">SUM(F83:H83)</f>
        <v>1</v>
      </c>
      <c r="F83" s="7">
        <v>1</v>
      </c>
      <c r="G83" s="17"/>
      <c r="H83" s="162"/>
      <c r="I83" s="85"/>
      <c r="J83" s="3"/>
      <c r="K83" s="3"/>
      <c r="L83" s="3"/>
      <c r="M83" s="3"/>
    </row>
    <row r="84" spans="1:235" s="75" customFormat="1" ht="14.1" customHeight="1">
      <c r="A84" s="179">
        <v>2671</v>
      </c>
      <c r="B84" s="19" t="s">
        <v>107</v>
      </c>
      <c r="C84" s="7" t="s">
        <v>69</v>
      </c>
      <c r="D84" s="15"/>
      <c r="E84" s="7">
        <f t="shared" si="2"/>
        <v>1</v>
      </c>
      <c r="F84" s="7">
        <v>1</v>
      </c>
      <c r="G84" s="17"/>
      <c r="H84" s="162"/>
      <c r="I84" s="85"/>
      <c r="J84" s="3"/>
      <c r="K84" s="3"/>
      <c r="L84" s="3"/>
      <c r="M84" s="3"/>
    </row>
    <row r="85" spans="1:235" s="75" customFormat="1" ht="14.1" customHeight="1">
      <c r="A85" s="179">
        <v>2672</v>
      </c>
      <c r="B85" s="15" t="s">
        <v>176</v>
      </c>
      <c r="C85" s="7" t="s">
        <v>207</v>
      </c>
      <c r="D85" s="15"/>
      <c r="E85" s="7">
        <f t="shared" si="2"/>
        <v>1</v>
      </c>
      <c r="F85" s="7">
        <v>1</v>
      </c>
      <c r="G85" s="17"/>
      <c r="H85" s="162"/>
      <c r="I85" s="85"/>
      <c r="J85" s="3"/>
      <c r="K85" s="3"/>
      <c r="L85" s="3"/>
      <c r="M85" s="3"/>
    </row>
    <row r="86" spans="1:235" s="75" customFormat="1" ht="14.1" customHeight="1">
      <c r="A86" s="179" t="s">
        <v>285</v>
      </c>
      <c r="B86" s="15" t="s">
        <v>171</v>
      </c>
      <c r="C86" s="7" t="s">
        <v>184</v>
      </c>
      <c r="D86" s="15"/>
      <c r="E86" s="7">
        <f t="shared" si="2"/>
        <v>2</v>
      </c>
      <c r="F86" s="7">
        <v>2</v>
      </c>
      <c r="G86" s="17"/>
      <c r="H86" s="162"/>
      <c r="I86" s="85"/>
      <c r="J86" s="3"/>
      <c r="K86" s="3"/>
      <c r="L86" s="3"/>
      <c r="M86" s="3"/>
    </row>
    <row r="87" spans="1:235" s="75" customFormat="1" ht="14.1" customHeight="1">
      <c r="A87" s="179" t="s">
        <v>286</v>
      </c>
      <c r="B87" s="15" t="s">
        <v>173</v>
      </c>
      <c r="C87" s="7" t="s">
        <v>200</v>
      </c>
      <c r="D87" s="15"/>
      <c r="E87" s="7">
        <f t="shared" si="2"/>
        <v>3</v>
      </c>
      <c r="F87" s="7">
        <v>3</v>
      </c>
      <c r="G87" s="17"/>
      <c r="H87" s="162"/>
      <c r="I87" s="85"/>
      <c r="J87" s="3"/>
      <c r="K87" s="3"/>
      <c r="L87" s="3"/>
      <c r="M87" s="3"/>
    </row>
    <row r="88" spans="1:235" s="75" customFormat="1" ht="14.1" customHeight="1">
      <c r="A88" s="179">
        <v>2678</v>
      </c>
      <c r="B88" s="18" t="s">
        <v>91</v>
      </c>
      <c r="C88" s="7" t="s">
        <v>197</v>
      </c>
      <c r="D88" s="15"/>
      <c r="E88" s="7">
        <f t="shared" si="2"/>
        <v>1</v>
      </c>
      <c r="F88" s="7">
        <v>1</v>
      </c>
      <c r="G88" s="17"/>
      <c r="H88" s="162"/>
      <c r="I88" s="85"/>
      <c r="J88" s="3"/>
      <c r="K88" s="3"/>
      <c r="L88" s="3"/>
      <c r="M88" s="3"/>
    </row>
    <row r="89" spans="1:235" s="75" customFormat="1" ht="14.1" customHeight="1">
      <c r="A89" s="179" t="s">
        <v>287</v>
      </c>
      <c r="B89" s="18" t="s">
        <v>92</v>
      </c>
      <c r="C89" s="7" t="s">
        <v>196</v>
      </c>
      <c r="D89" s="15"/>
      <c r="E89" s="7">
        <f t="shared" si="2"/>
        <v>2</v>
      </c>
      <c r="F89" s="7">
        <v>2</v>
      </c>
      <c r="G89" s="17"/>
      <c r="H89" s="162"/>
      <c r="I89" s="85"/>
      <c r="J89" s="3"/>
      <c r="K89" s="3"/>
      <c r="L89" s="3"/>
      <c r="M89" s="3"/>
    </row>
    <row r="90" spans="1:235" s="75" customFormat="1" ht="14.1" customHeight="1">
      <c r="A90" s="179" t="s">
        <v>288</v>
      </c>
      <c r="B90" s="15" t="s">
        <v>72</v>
      </c>
      <c r="C90" s="7" t="s">
        <v>219</v>
      </c>
      <c r="D90" s="15"/>
      <c r="E90" s="7">
        <f t="shared" si="2"/>
        <v>3</v>
      </c>
      <c r="F90" s="7">
        <v>3</v>
      </c>
      <c r="G90" s="17"/>
      <c r="H90" s="162"/>
      <c r="I90" s="85"/>
      <c r="J90" s="3"/>
      <c r="K90" s="3"/>
      <c r="L90" s="3"/>
      <c r="M90" s="3"/>
    </row>
    <row r="91" spans="1:235" s="75" customFormat="1" ht="14.1" customHeight="1">
      <c r="A91" s="179" t="s">
        <v>289</v>
      </c>
      <c r="B91" s="15" t="s">
        <v>108</v>
      </c>
      <c r="C91" s="7" t="s">
        <v>214</v>
      </c>
      <c r="D91" s="7"/>
      <c r="E91" s="7">
        <f t="shared" si="2"/>
        <v>2</v>
      </c>
      <c r="F91" s="7">
        <v>2</v>
      </c>
      <c r="G91" s="17"/>
      <c r="H91" s="162"/>
      <c r="I91" s="85"/>
      <c r="J91" s="3"/>
      <c r="K91" s="3"/>
      <c r="L91" s="3"/>
      <c r="M91" s="3"/>
    </row>
    <row r="92" spans="1:235" s="75" customFormat="1" ht="14.1" customHeight="1">
      <c r="A92" s="179">
        <v>2686</v>
      </c>
      <c r="B92" s="15" t="s">
        <v>109</v>
      </c>
      <c r="C92" s="7" t="s">
        <v>215</v>
      </c>
      <c r="D92" s="15"/>
      <c r="E92" s="7">
        <f t="shared" si="2"/>
        <v>1</v>
      </c>
      <c r="F92" s="7"/>
      <c r="G92" s="17">
        <v>1</v>
      </c>
      <c r="H92" s="162"/>
      <c r="I92" s="105"/>
    </row>
    <row r="93" spans="1:235" s="75" customFormat="1" ht="14.1" customHeight="1">
      <c r="A93" s="179" t="s">
        <v>290</v>
      </c>
      <c r="B93" s="19" t="s">
        <v>45</v>
      </c>
      <c r="C93" s="7" t="s">
        <v>211</v>
      </c>
      <c r="D93" s="15"/>
      <c r="E93" s="7">
        <f t="shared" si="2"/>
        <v>3</v>
      </c>
      <c r="F93" s="7">
        <v>2</v>
      </c>
      <c r="G93" s="17">
        <v>1</v>
      </c>
      <c r="H93" s="162"/>
      <c r="I93" s="85"/>
    </row>
    <row r="94" spans="1:235" s="84" customFormat="1" ht="14.1" customHeight="1">
      <c r="A94" s="179">
        <v>2690</v>
      </c>
      <c r="B94" s="18" t="s">
        <v>93</v>
      </c>
      <c r="C94" s="7" t="s">
        <v>94</v>
      </c>
      <c r="D94" s="15"/>
      <c r="E94" s="7">
        <f t="shared" si="2"/>
        <v>1</v>
      </c>
      <c r="F94" s="7"/>
      <c r="G94" s="17">
        <v>1</v>
      </c>
      <c r="H94" s="162"/>
      <c r="I94" s="8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</row>
    <row r="95" spans="1:235" s="75" customFormat="1" ht="14.1" customHeight="1" thickBot="1">
      <c r="A95" s="190">
        <v>2691</v>
      </c>
      <c r="B95" s="201" t="s">
        <v>189</v>
      </c>
      <c r="C95" s="165" t="s">
        <v>190</v>
      </c>
      <c r="D95" s="23"/>
      <c r="E95" s="166">
        <f>SUM(F95:H95)</f>
        <v>1</v>
      </c>
      <c r="F95" s="165">
        <v>1</v>
      </c>
      <c r="G95" s="166"/>
      <c r="H95" s="167"/>
      <c r="I95" s="85"/>
      <c r="J95" s="3"/>
      <c r="K95" s="3"/>
      <c r="L95" s="3"/>
      <c r="M95" s="3"/>
    </row>
    <row r="96" spans="1:235" s="75" customFormat="1" ht="14.1" customHeight="1" thickBot="1">
      <c r="A96" s="277" t="s">
        <v>134</v>
      </c>
      <c r="B96" s="278"/>
      <c r="C96" s="168"/>
      <c r="D96" s="168"/>
      <c r="E96" s="169">
        <f>SUM(E82:E95)</f>
        <v>23</v>
      </c>
      <c r="F96" s="170">
        <f>SUM(F82:F95)</f>
        <v>19</v>
      </c>
      <c r="G96" s="170">
        <f>SUM(G82:G95)</f>
        <v>4</v>
      </c>
      <c r="H96" s="171">
        <f>SUM(H82:H95)</f>
        <v>0</v>
      </c>
      <c r="I96" s="85"/>
      <c r="J96" s="3"/>
      <c r="K96" s="3"/>
      <c r="L96" s="3"/>
      <c r="M96" s="3"/>
    </row>
    <row r="97" spans="1:16" s="75" customFormat="1" ht="14.1" customHeight="1" thickBot="1">
      <c r="A97" s="28"/>
      <c r="B97" s="172"/>
      <c r="C97" s="172"/>
      <c r="D97" s="172"/>
      <c r="E97" s="182"/>
      <c r="F97" s="182"/>
      <c r="G97" s="182"/>
      <c r="H97" s="182"/>
      <c r="I97" s="85"/>
      <c r="J97" s="3"/>
      <c r="K97" s="3"/>
      <c r="L97" s="3"/>
      <c r="M97" s="3"/>
    </row>
    <row r="98" spans="1:16" s="75" customFormat="1" ht="14.1" customHeight="1" thickBot="1">
      <c r="A98" s="202" t="s">
        <v>159</v>
      </c>
      <c r="B98" s="286" t="s">
        <v>54</v>
      </c>
      <c r="C98" s="287"/>
      <c r="D98" s="287"/>
      <c r="E98" s="287"/>
      <c r="F98" s="287"/>
      <c r="G98" s="287"/>
      <c r="H98" s="288"/>
      <c r="I98" s="76"/>
      <c r="J98" s="83"/>
      <c r="K98" s="83"/>
      <c r="L98" s="83"/>
      <c r="M98" s="83"/>
      <c r="N98" s="84"/>
      <c r="O98" s="84"/>
      <c r="P98" s="84"/>
    </row>
    <row r="99" spans="1:16" s="75" customFormat="1" ht="14.1" customHeight="1" thickBot="1">
      <c r="A99" s="196"/>
      <c r="B99" s="279" t="s">
        <v>116</v>
      </c>
      <c r="C99" s="279"/>
      <c r="D99" s="279"/>
      <c r="E99" s="279"/>
      <c r="F99" s="279"/>
      <c r="G99" s="279"/>
      <c r="H99" s="280"/>
      <c r="I99" s="76"/>
      <c r="J99" s="83"/>
      <c r="K99" s="83"/>
      <c r="L99" s="83"/>
      <c r="M99" s="83"/>
      <c r="N99" s="84"/>
      <c r="O99" s="84"/>
      <c r="P99" s="84"/>
    </row>
    <row r="100" spans="1:16" s="75" customFormat="1" ht="14.1" customHeight="1">
      <c r="A100" s="186" t="s">
        <v>263</v>
      </c>
      <c r="B100" s="187" t="s">
        <v>63</v>
      </c>
      <c r="C100" s="26" t="s">
        <v>64</v>
      </c>
      <c r="D100" s="25"/>
      <c r="E100" s="26">
        <f>SUM(F100:H100)</f>
        <v>1</v>
      </c>
      <c r="F100" s="188"/>
      <c r="G100" s="26">
        <v>1</v>
      </c>
      <c r="H100" s="189"/>
      <c r="I100" s="76"/>
      <c r="J100" s="3"/>
      <c r="K100" s="83"/>
      <c r="L100" s="83"/>
      <c r="M100" s="83"/>
      <c r="N100" s="84"/>
      <c r="O100" s="84"/>
      <c r="P100" s="84"/>
    </row>
    <row r="101" spans="1:16" s="75" customFormat="1" ht="14.1" customHeight="1">
      <c r="A101" s="179">
        <v>2693</v>
      </c>
      <c r="B101" s="18" t="s">
        <v>67</v>
      </c>
      <c r="C101" s="7" t="s">
        <v>68</v>
      </c>
      <c r="D101" s="15"/>
      <c r="E101" s="7">
        <f t="shared" ref="E101:E113" si="3">SUM(F101:H101)</f>
        <v>1</v>
      </c>
      <c r="F101" s="16"/>
      <c r="G101" s="7">
        <v>1</v>
      </c>
      <c r="H101" s="21"/>
      <c r="I101" s="76"/>
      <c r="J101" s="3"/>
      <c r="K101" s="83"/>
      <c r="L101" s="83"/>
      <c r="M101" s="83"/>
      <c r="N101" s="84"/>
      <c r="O101" s="84"/>
      <c r="P101" s="84"/>
    </row>
    <row r="102" spans="1:16" s="75" customFormat="1" ht="14.1" customHeight="1">
      <c r="A102" s="179">
        <v>2694</v>
      </c>
      <c r="B102" s="18" t="s">
        <v>117</v>
      </c>
      <c r="C102" s="7" t="s">
        <v>68</v>
      </c>
      <c r="D102" s="16"/>
      <c r="E102" s="7">
        <f t="shared" si="3"/>
        <v>1</v>
      </c>
      <c r="F102" s="16"/>
      <c r="G102" s="7">
        <v>1</v>
      </c>
      <c r="H102" s="21"/>
      <c r="I102" s="76"/>
      <c r="J102" s="3"/>
      <c r="K102" s="83"/>
      <c r="L102" s="83"/>
      <c r="M102" s="83"/>
      <c r="N102" s="84"/>
      <c r="O102" s="84"/>
      <c r="P102" s="84"/>
    </row>
    <row r="103" spans="1:16" s="112" customFormat="1" ht="14.1" customHeight="1">
      <c r="A103" s="179" t="s">
        <v>291</v>
      </c>
      <c r="B103" s="19" t="s">
        <v>226</v>
      </c>
      <c r="C103" s="7" t="s">
        <v>56</v>
      </c>
      <c r="D103" s="7"/>
      <c r="E103" s="7">
        <f t="shared" si="3"/>
        <v>5</v>
      </c>
      <c r="F103" s="241">
        <v>5</v>
      </c>
      <c r="G103" s="242"/>
      <c r="H103" s="21"/>
      <c r="I103" s="109"/>
      <c r="J103" s="110"/>
      <c r="K103" s="110"/>
      <c r="L103" s="110"/>
      <c r="M103" s="110"/>
      <c r="N103" s="111"/>
      <c r="O103" s="111"/>
      <c r="P103" s="111"/>
    </row>
    <row r="104" spans="1:16" s="75" customFormat="1" ht="14.1" customHeight="1">
      <c r="A104" s="179" t="s">
        <v>292</v>
      </c>
      <c r="B104" s="18" t="s">
        <v>223</v>
      </c>
      <c r="C104" s="7" t="s">
        <v>224</v>
      </c>
      <c r="D104" s="7"/>
      <c r="E104" s="7">
        <f t="shared" si="3"/>
        <v>12</v>
      </c>
      <c r="F104" s="241">
        <v>5</v>
      </c>
      <c r="G104" s="242">
        <v>7</v>
      </c>
      <c r="H104" s="21"/>
      <c r="I104" s="88"/>
      <c r="J104" s="83"/>
      <c r="K104" s="83"/>
      <c r="L104" s="83"/>
      <c r="M104" s="83"/>
      <c r="N104" s="84"/>
      <c r="O104" s="84"/>
      <c r="P104" s="84"/>
    </row>
    <row r="105" spans="1:16" s="75" customFormat="1" ht="14.1" customHeight="1">
      <c r="A105" s="179" t="s">
        <v>293</v>
      </c>
      <c r="B105" s="18" t="s">
        <v>228</v>
      </c>
      <c r="C105" s="7" t="s">
        <v>227</v>
      </c>
      <c r="D105" s="7"/>
      <c r="E105" s="7">
        <f t="shared" si="3"/>
        <v>6</v>
      </c>
      <c r="F105" s="7">
        <v>1</v>
      </c>
      <c r="G105" s="17">
        <v>5</v>
      </c>
      <c r="H105" s="21"/>
      <c r="I105" s="88"/>
      <c r="J105" s="3"/>
      <c r="K105" s="3"/>
      <c r="L105" s="3"/>
      <c r="M105" s="3"/>
    </row>
    <row r="106" spans="1:16" s="75" customFormat="1" ht="14.1" customHeight="1">
      <c r="A106" s="179">
        <v>2718</v>
      </c>
      <c r="B106" s="18" t="s">
        <v>110</v>
      </c>
      <c r="C106" s="7" t="s">
        <v>230</v>
      </c>
      <c r="D106" s="7"/>
      <c r="E106" s="7">
        <f t="shared" si="3"/>
        <v>1</v>
      </c>
      <c r="F106" s="7"/>
      <c r="G106" s="17">
        <v>1</v>
      </c>
      <c r="H106" s="21"/>
      <c r="I106" s="88"/>
      <c r="J106" s="3"/>
      <c r="K106" s="3"/>
      <c r="L106" s="3"/>
      <c r="M106" s="3"/>
    </row>
    <row r="107" spans="1:16" s="75" customFormat="1" ht="14.1" customHeight="1">
      <c r="A107" s="179" t="s">
        <v>294</v>
      </c>
      <c r="B107" s="18" t="s">
        <v>111</v>
      </c>
      <c r="C107" s="7" t="s">
        <v>225</v>
      </c>
      <c r="D107" s="7"/>
      <c r="E107" s="7">
        <f t="shared" si="3"/>
        <v>2</v>
      </c>
      <c r="F107" s="7"/>
      <c r="G107" s="17">
        <v>2</v>
      </c>
      <c r="H107" s="21"/>
      <c r="I107" s="88"/>
      <c r="J107" s="3"/>
      <c r="K107" s="3"/>
      <c r="L107" s="3"/>
      <c r="M107" s="3"/>
    </row>
    <row r="108" spans="1:16" s="75" customFormat="1" ht="14.1" customHeight="1">
      <c r="A108" s="179" t="s">
        <v>295</v>
      </c>
      <c r="B108" s="15" t="s">
        <v>170</v>
      </c>
      <c r="C108" s="7" t="s">
        <v>232</v>
      </c>
      <c r="D108" s="7"/>
      <c r="E108" s="7">
        <f t="shared" si="3"/>
        <v>18</v>
      </c>
      <c r="F108" s="7">
        <v>12</v>
      </c>
      <c r="G108" s="17">
        <v>6</v>
      </c>
      <c r="H108" s="20"/>
      <c r="I108" s="88"/>
      <c r="J108" s="3"/>
      <c r="K108" s="3"/>
      <c r="L108" s="3"/>
      <c r="M108" s="3"/>
    </row>
    <row r="109" spans="1:16" s="75" customFormat="1" ht="14.1" customHeight="1">
      <c r="A109" s="179">
        <v>2739</v>
      </c>
      <c r="B109" s="15" t="s">
        <v>83</v>
      </c>
      <c r="C109" s="7" t="s">
        <v>231</v>
      </c>
      <c r="D109" s="7"/>
      <c r="E109" s="7">
        <f t="shared" si="3"/>
        <v>1</v>
      </c>
      <c r="F109" s="7"/>
      <c r="G109" s="17">
        <v>1</v>
      </c>
      <c r="H109" s="21"/>
      <c r="I109" s="88"/>
      <c r="J109" s="3"/>
      <c r="K109" s="3"/>
      <c r="L109" s="3"/>
      <c r="M109" s="3"/>
    </row>
    <row r="110" spans="1:16" s="75" customFormat="1" ht="14.1" customHeight="1">
      <c r="A110" s="179" t="s">
        <v>296</v>
      </c>
      <c r="B110" s="18" t="s">
        <v>70</v>
      </c>
      <c r="C110" s="7" t="s">
        <v>183</v>
      </c>
      <c r="D110" s="15"/>
      <c r="E110" s="7">
        <f t="shared" si="3"/>
        <v>9</v>
      </c>
      <c r="F110" s="7">
        <v>9</v>
      </c>
      <c r="G110" s="17"/>
      <c r="H110" s="20"/>
      <c r="I110" s="88"/>
      <c r="J110" s="3"/>
      <c r="K110" s="3"/>
      <c r="L110" s="3"/>
      <c r="M110" s="3"/>
    </row>
    <row r="111" spans="1:16" s="75" customFormat="1" ht="14.1" customHeight="1">
      <c r="A111" s="179">
        <v>2749</v>
      </c>
      <c r="B111" s="19" t="s">
        <v>46</v>
      </c>
      <c r="C111" s="7" t="s">
        <v>194</v>
      </c>
      <c r="D111" s="15"/>
      <c r="E111" s="7">
        <f t="shared" si="3"/>
        <v>1</v>
      </c>
      <c r="F111" s="7">
        <v>1</v>
      </c>
      <c r="G111" s="17"/>
      <c r="H111" s="21"/>
      <c r="I111" s="88"/>
      <c r="J111" s="3"/>
      <c r="K111" s="3"/>
      <c r="L111" s="3"/>
      <c r="M111" s="3"/>
    </row>
    <row r="112" spans="1:16" s="75" customFormat="1" ht="14.1" customHeight="1">
      <c r="A112" s="179">
        <v>2750</v>
      </c>
      <c r="B112" s="19" t="s">
        <v>45</v>
      </c>
      <c r="C112" s="7" t="s">
        <v>211</v>
      </c>
      <c r="D112" s="15"/>
      <c r="E112" s="7">
        <f t="shared" si="3"/>
        <v>1</v>
      </c>
      <c r="F112" s="7">
        <v>1</v>
      </c>
      <c r="G112" s="17"/>
      <c r="H112" s="21"/>
      <c r="I112" s="88"/>
      <c r="J112" s="3"/>
      <c r="K112" s="3"/>
      <c r="L112" s="3"/>
      <c r="M112" s="3"/>
    </row>
    <row r="113" spans="1:16" s="75" customFormat="1" ht="14.1" customHeight="1">
      <c r="A113" s="179" t="s">
        <v>297</v>
      </c>
      <c r="B113" s="15" t="s">
        <v>112</v>
      </c>
      <c r="C113" s="7" t="s">
        <v>113</v>
      </c>
      <c r="D113" s="7"/>
      <c r="E113" s="7">
        <f t="shared" si="3"/>
        <v>1</v>
      </c>
      <c r="F113" s="7"/>
      <c r="G113" s="17">
        <v>1</v>
      </c>
      <c r="H113" s="21"/>
      <c r="I113" s="85"/>
      <c r="J113" s="3"/>
      <c r="K113" s="3"/>
      <c r="L113" s="3"/>
      <c r="M113" s="3"/>
    </row>
    <row r="114" spans="1:16" s="84" customFormat="1" ht="14.1" customHeight="1" thickBot="1">
      <c r="A114" s="190">
        <v>2752</v>
      </c>
      <c r="B114" s="201" t="s">
        <v>93</v>
      </c>
      <c r="C114" s="165" t="s">
        <v>94</v>
      </c>
      <c r="D114" s="165"/>
      <c r="E114" s="166">
        <f>SUM(F114:H114)</f>
        <v>1</v>
      </c>
      <c r="F114" s="165"/>
      <c r="G114" s="166">
        <v>1</v>
      </c>
      <c r="H114" s="79"/>
      <c r="I114" s="88"/>
      <c r="J114" s="3"/>
      <c r="K114" s="3"/>
      <c r="L114" s="3"/>
      <c r="M114" s="3"/>
      <c r="N114" s="75"/>
      <c r="O114" s="75"/>
      <c r="P114" s="75"/>
    </row>
    <row r="115" spans="1:16" s="75" customFormat="1" ht="14.1" customHeight="1" thickBot="1">
      <c r="A115" s="277" t="s">
        <v>134</v>
      </c>
      <c r="B115" s="278"/>
      <c r="C115" s="203"/>
      <c r="D115" s="203"/>
      <c r="E115" s="204">
        <f>SUM(E100:E114)</f>
        <v>61</v>
      </c>
      <c r="F115" s="205">
        <f>SUM(F100:F114)</f>
        <v>34</v>
      </c>
      <c r="G115" s="205">
        <f>SUM(G100:G114)</f>
        <v>27</v>
      </c>
      <c r="H115" s="206">
        <f>SUM(H100:H114)</f>
        <v>0</v>
      </c>
      <c r="I115" s="85"/>
      <c r="J115" s="3"/>
      <c r="K115" s="3"/>
      <c r="L115" s="3"/>
      <c r="M115" s="3"/>
    </row>
    <row r="116" spans="1:16" s="75" customFormat="1" ht="14.1" customHeight="1" thickBot="1">
      <c r="A116" s="28"/>
      <c r="B116" s="6"/>
      <c r="C116" s="203"/>
      <c r="D116" s="6"/>
      <c r="E116" s="207"/>
      <c r="F116" s="207"/>
      <c r="G116" s="207"/>
      <c r="H116" s="207"/>
      <c r="I116" s="85"/>
      <c r="J116" s="3"/>
      <c r="K116" s="3"/>
      <c r="L116" s="3"/>
      <c r="M116" s="3"/>
    </row>
    <row r="117" spans="1:16" s="75" customFormat="1" ht="14.1" customHeight="1" thickBot="1">
      <c r="A117" s="208" t="s">
        <v>161</v>
      </c>
      <c r="B117" s="281" t="s">
        <v>61</v>
      </c>
      <c r="C117" s="282"/>
      <c r="D117" s="282"/>
      <c r="E117" s="282"/>
      <c r="F117" s="282"/>
      <c r="G117" s="282"/>
      <c r="H117" s="283"/>
      <c r="I117" s="89"/>
      <c r="J117" s="87"/>
      <c r="K117" s="87"/>
      <c r="L117" s="87"/>
      <c r="M117" s="83"/>
      <c r="N117" s="84"/>
      <c r="O117" s="84"/>
      <c r="P117" s="84"/>
    </row>
    <row r="118" spans="1:16" s="75" customFormat="1" ht="14.1" customHeight="1">
      <c r="A118" s="186">
        <v>2753</v>
      </c>
      <c r="B118" s="187" t="s">
        <v>63</v>
      </c>
      <c r="C118" s="26" t="s">
        <v>64</v>
      </c>
      <c r="D118" s="25"/>
      <c r="E118" s="26">
        <f>SUM(F118:H118)</f>
        <v>1</v>
      </c>
      <c r="F118" s="188"/>
      <c r="G118" s="26">
        <v>1</v>
      </c>
      <c r="H118" s="209"/>
      <c r="I118" s="76"/>
      <c r="J118" s="3"/>
      <c r="K118" s="87"/>
      <c r="L118" s="87"/>
      <c r="M118" s="83"/>
      <c r="N118" s="84"/>
      <c r="O118" s="84"/>
      <c r="P118" s="84"/>
    </row>
    <row r="119" spans="1:16" s="75" customFormat="1" ht="14.1" customHeight="1">
      <c r="A119" s="179">
        <v>2754</v>
      </c>
      <c r="B119" s="18" t="s">
        <v>67</v>
      </c>
      <c r="C119" s="7" t="s">
        <v>68</v>
      </c>
      <c r="D119" s="15"/>
      <c r="E119" s="7">
        <f t="shared" ref="E119:E132" si="4">SUM(F119:H119)</f>
        <v>1</v>
      </c>
      <c r="F119" s="16"/>
      <c r="G119" s="7">
        <v>1</v>
      </c>
      <c r="H119" s="22"/>
      <c r="I119" s="85"/>
      <c r="J119" s="3"/>
      <c r="K119" s="87"/>
      <c r="L119" s="87"/>
      <c r="M119" s="83"/>
      <c r="N119" s="84"/>
      <c r="O119" s="84"/>
      <c r="P119" s="84"/>
    </row>
    <row r="120" spans="1:16" s="75" customFormat="1" ht="14.1" customHeight="1">
      <c r="A120" s="179">
        <v>2755</v>
      </c>
      <c r="B120" s="18" t="s">
        <v>117</v>
      </c>
      <c r="C120" s="7" t="s">
        <v>68</v>
      </c>
      <c r="D120" s="16"/>
      <c r="E120" s="7">
        <f t="shared" si="4"/>
        <v>1</v>
      </c>
      <c r="F120" s="16"/>
      <c r="G120" s="7">
        <v>1</v>
      </c>
      <c r="H120" s="22"/>
      <c r="I120" s="85"/>
      <c r="J120" s="3"/>
      <c r="K120" s="87"/>
      <c r="L120" s="87"/>
      <c r="M120" s="83"/>
      <c r="N120" s="84"/>
      <c r="O120" s="84"/>
      <c r="P120" s="84"/>
    </row>
    <row r="121" spans="1:16" s="75" customFormat="1" ht="14.1" customHeight="1">
      <c r="A121" s="179" t="s">
        <v>298</v>
      </c>
      <c r="B121" s="19" t="s">
        <v>226</v>
      </c>
      <c r="C121" s="7" t="s">
        <v>56</v>
      </c>
      <c r="D121" s="7"/>
      <c r="E121" s="7">
        <f t="shared" si="4"/>
        <v>7</v>
      </c>
      <c r="F121" s="241">
        <v>6</v>
      </c>
      <c r="G121" s="242">
        <v>1</v>
      </c>
      <c r="H121" s="21"/>
      <c r="I121" s="88"/>
      <c r="J121" s="86"/>
      <c r="K121" s="86"/>
      <c r="L121" s="86"/>
      <c r="M121" s="3"/>
    </row>
    <row r="122" spans="1:16" s="75" customFormat="1" ht="14.1" customHeight="1">
      <c r="A122" s="179" t="s">
        <v>299</v>
      </c>
      <c r="B122" s="18" t="s">
        <v>223</v>
      </c>
      <c r="C122" s="7" t="s">
        <v>224</v>
      </c>
      <c r="D122" s="7"/>
      <c r="E122" s="7">
        <f t="shared" si="4"/>
        <v>12</v>
      </c>
      <c r="F122" s="7">
        <v>7</v>
      </c>
      <c r="G122" s="17">
        <v>5</v>
      </c>
      <c r="H122" s="21"/>
      <c r="I122" s="88"/>
      <c r="J122" s="86"/>
      <c r="K122" s="86"/>
      <c r="L122" s="86"/>
      <c r="M122" s="3"/>
    </row>
    <row r="123" spans="1:16" s="75" customFormat="1" ht="14.1" customHeight="1">
      <c r="A123" s="179" t="s">
        <v>300</v>
      </c>
      <c r="B123" s="18" t="s">
        <v>228</v>
      </c>
      <c r="C123" s="7" t="s">
        <v>227</v>
      </c>
      <c r="D123" s="7"/>
      <c r="E123" s="7">
        <f t="shared" si="4"/>
        <v>6</v>
      </c>
      <c r="F123" s="7">
        <v>3</v>
      </c>
      <c r="G123" s="17">
        <v>3</v>
      </c>
      <c r="H123" s="21"/>
      <c r="I123" s="88"/>
      <c r="J123" s="86"/>
      <c r="K123" s="86"/>
      <c r="L123" s="86"/>
      <c r="M123" s="3"/>
    </row>
    <row r="124" spans="1:16" s="75" customFormat="1" ht="14.1" customHeight="1">
      <c r="A124" s="179" t="s">
        <v>301</v>
      </c>
      <c r="B124" s="19" t="s">
        <v>110</v>
      </c>
      <c r="C124" s="7" t="s">
        <v>230</v>
      </c>
      <c r="D124" s="7"/>
      <c r="E124" s="7">
        <f t="shared" si="4"/>
        <v>3</v>
      </c>
      <c r="F124" s="7">
        <v>3</v>
      </c>
      <c r="G124" s="17"/>
      <c r="H124" s="21"/>
      <c r="I124" s="88"/>
      <c r="J124" s="86"/>
      <c r="K124" s="86"/>
      <c r="L124" s="86"/>
      <c r="M124" s="3"/>
    </row>
    <row r="125" spans="1:16" s="75" customFormat="1" ht="14.1" customHeight="1">
      <c r="A125" s="179">
        <v>2784</v>
      </c>
      <c r="B125" s="18" t="s">
        <v>222</v>
      </c>
      <c r="C125" s="7" t="s">
        <v>225</v>
      </c>
      <c r="D125" s="7"/>
      <c r="E125" s="7">
        <f t="shared" si="4"/>
        <v>1</v>
      </c>
      <c r="F125" s="7"/>
      <c r="G125" s="17">
        <v>1</v>
      </c>
      <c r="H125" s="21"/>
      <c r="I125" s="88"/>
      <c r="J125" s="86"/>
      <c r="K125" s="86"/>
      <c r="L125" s="86"/>
      <c r="M125" s="3"/>
    </row>
    <row r="126" spans="1:16" s="75" customFormat="1" ht="14.1" customHeight="1">
      <c r="A126" s="179">
        <v>2785</v>
      </c>
      <c r="B126" s="19" t="s">
        <v>114</v>
      </c>
      <c r="C126" s="7" t="s">
        <v>205</v>
      </c>
      <c r="D126" s="7"/>
      <c r="E126" s="7">
        <f t="shared" si="4"/>
        <v>1</v>
      </c>
      <c r="F126" s="7">
        <v>1</v>
      </c>
      <c r="G126" s="17"/>
      <c r="H126" s="21"/>
      <c r="I126" s="88"/>
      <c r="J126" s="86"/>
      <c r="K126" s="86"/>
      <c r="L126" s="86"/>
      <c r="M126" s="3"/>
    </row>
    <row r="127" spans="1:16" s="75" customFormat="1" ht="14.1" customHeight="1">
      <c r="A127" s="179">
        <v>2786</v>
      </c>
      <c r="B127" s="18" t="s">
        <v>92</v>
      </c>
      <c r="C127" s="7" t="s">
        <v>196</v>
      </c>
      <c r="D127" s="7"/>
      <c r="E127" s="7">
        <f t="shared" si="4"/>
        <v>1</v>
      </c>
      <c r="F127" s="7">
        <v>1</v>
      </c>
      <c r="G127" s="17"/>
      <c r="H127" s="21"/>
      <c r="I127" s="88"/>
      <c r="J127" s="86"/>
      <c r="K127" s="86"/>
      <c r="L127" s="86"/>
      <c r="M127" s="3"/>
    </row>
    <row r="128" spans="1:16" s="75" customFormat="1" ht="14.1" customHeight="1">
      <c r="A128" s="179" t="s">
        <v>302</v>
      </c>
      <c r="B128" s="15" t="s">
        <v>170</v>
      </c>
      <c r="C128" s="7" t="s">
        <v>232</v>
      </c>
      <c r="D128" s="7"/>
      <c r="E128" s="7">
        <f t="shared" si="4"/>
        <v>16</v>
      </c>
      <c r="F128" s="7">
        <v>12</v>
      </c>
      <c r="G128" s="17">
        <v>4</v>
      </c>
      <c r="H128" s="21"/>
      <c r="I128" s="88"/>
      <c r="J128" s="86"/>
      <c r="K128" s="86"/>
      <c r="L128" s="86"/>
      <c r="M128" s="3"/>
    </row>
    <row r="129" spans="1:13" s="75" customFormat="1" ht="14.1" customHeight="1">
      <c r="A129" s="179" t="s">
        <v>303</v>
      </c>
      <c r="B129" s="18" t="s">
        <v>119</v>
      </c>
      <c r="C129" s="7" t="s">
        <v>231</v>
      </c>
      <c r="D129" s="7"/>
      <c r="E129" s="7">
        <f t="shared" si="4"/>
        <v>2</v>
      </c>
      <c r="F129" s="7">
        <v>1</v>
      </c>
      <c r="G129" s="17">
        <v>1</v>
      </c>
      <c r="H129" s="21"/>
      <c r="I129" s="88"/>
      <c r="J129" s="86"/>
      <c r="K129" s="86"/>
      <c r="L129" s="86"/>
      <c r="M129" s="3"/>
    </row>
    <row r="130" spans="1:13" s="75" customFormat="1" ht="14.1" customHeight="1">
      <c r="A130" s="179" t="s">
        <v>304</v>
      </c>
      <c r="B130" s="18" t="s">
        <v>70</v>
      </c>
      <c r="C130" s="7" t="s">
        <v>183</v>
      </c>
      <c r="D130" s="7"/>
      <c r="E130" s="7">
        <f t="shared" si="4"/>
        <v>7</v>
      </c>
      <c r="F130" s="7">
        <v>7</v>
      </c>
      <c r="G130" s="17"/>
      <c r="H130" s="21"/>
      <c r="I130" s="88"/>
      <c r="J130" s="86"/>
      <c r="K130" s="86"/>
      <c r="L130" s="86"/>
      <c r="M130" s="3"/>
    </row>
    <row r="131" spans="1:13" s="75" customFormat="1" ht="14.1" customHeight="1">
      <c r="A131" s="179" t="s">
        <v>305</v>
      </c>
      <c r="B131" s="19" t="s">
        <v>46</v>
      </c>
      <c r="C131" s="7" t="s">
        <v>194</v>
      </c>
      <c r="D131" s="7"/>
      <c r="E131" s="7">
        <f t="shared" si="4"/>
        <v>2</v>
      </c>
      <c r="F131" s="7">
        <v>2</v>
      </c>
      <c r="G131" s="17"/>
      <c r="H131" s="21"/>
      <c r="I131" s="88"/>
      <c r="J131" s="86"/>
      <c r="K131" s="86"/>
      <c r="L131" s="86"/>
      <c r="M131" s="3"/>
    </row>
    <row r="132" spans="1:13" s="75" customFormat="1" ht="14.1" customHeight="1">
      <c r="A132" s="179" t="s">
        <v>306</v>
      </c>
      <c r="B132" s="15" t="s">
        <v>112</v>
      </c>
      <c r="C132" s="7" t="s">
        <v>113</v>
      </c>
      <c r="D132" s="7"/>
      <c r="E132" s="7">
        <f t="shared" si="4"/>
        <v>2</v>
      </c>
      <c r="F132" s="7"/>
      <c r="G132" s="17">
        <v>2</v>
      </c>
      <c r="H132" s="21"/>
      <c r="I132" s="88"/>
      <c r="J132" s="86"/>
      <c r="K132" s="86"/>
      <c r="L132" s="86"/>
      <c r="M132" s="3"/>
    </row>
    <row r="133" spans="1:13" s="75" customFormat="1" ht="14.1" customHeight="1">
      <c r="A133" s="179">
        <v>2816</v>
      </c>
      <c r="B133" s="18" t="s">
        <v>93</v>
      </c>
      <c r="C133" s="7" t="s">
        <v>94</v>
      </c>
      <c r="D133" s="7"/>
      <c r="E133" s="7">
        <f>SUM(F133:H133)</f>
        <v>1</v>
      </c>
      <c r="F133" s="7"/>
      <c r="G133" s="17">
        <v>1</v>
      </c>
      <c r="H133" s="21"/>
      <c r="I133" s="88"/>
      <c r="J133" s="86"/>
      <c r="K133" s="86"/>
      <c r="L133" s="86"/>
      <c r="M133" s="3"/>
    </row>
    <row r="134" spans="1:13" s="75" customFormat="1" ht="14.1" customHeight="1" thickBot="1">
      <c r="A134" s="190" t="s">
        <v>307</v>
      </c>
      <c r="B134" s="210" t="s">
        <v>45</v>
      </c>
      <c r="C134" s="165" t="s">
        <v>211</v>
      </c>
      <c r="D134" s="165"/>
      <c r="E134" s="166">
        <f>SUM(F134:H134)</f>
        <v>2</v>
      </c>
      <c r="F134" s="165">
        <v>2</v>
      </c>
      <c r="G134" s="166"/>
      <c r="H134" s="79"/>
      <c r="I134" s="88"/>
      <c r="J134" s="86"/>
      <c r="K134" s="86"/>
      <c r="L134" s="86"/>
      <c r="M134" s="3"/>
    </row>
    <row r="135" spans="1:13" s="75" customFormat="1" ht="14.1" customHeight="1" thickBot="1">
      <c r="A135" s="277" t="s">
        <v>134</v>
      </c>
      <c r="B135" s="278"/>
      <c r="C135" s="203"/>
      <c r="D135" s="203"/>
      <c r="E135" s="211">
        <f>SUM(E118:E134)</f>
        <v>66</v>
      </c>
      <c r="F135" s="212">
        <f>SUM(F118:F134)</f>
        <v>45</v>
      </c>
      <c r="G135" s="212">
        <f>SUM(G118:G134)</f>
        <v>21</v>
      </c>
      <c r="H135" s="213">
        <f>SUM(H118:H134)</f>
        <v>0</v>
      </c>
      <c r="I135" s="88"/>
      <c r="J135" s="86"/>
      <c r="K135" s="86"/>
      <c r="L135" s="86"/>
      <c r="M135" s="3"/>
    </row>
    <row r="136" spans="1:13" s="75" customFormat="1" ht="14.1" customHeight="1" thickBot="1">
      <c r="A136" s="28"/>
      <c r="B136" s="6"/>
      <c r="C136" s="203"/>
      <c r="D136" s="6"/>
      <c r="E136" s="207"/>
      <c r="F136" s="207"/>
      <c r="G136" s="207"/>
      <c r="H136" s="207"/>
      <c r="I136" s="85"/>
      <c r="J136" s="3"/>
      <c r="K136" s="3"/>
      <c r="L136" s="3"/>
      <c r="M136" s="3"/>
    </row>
    <row r="137" spans="1:13" s="75" customFormat="1" ht="14.1" customHeight="1" thickBot="1">
      <c r="A137" s="208" t="s">
        <v>162</v>
      </c>
      <c r="B137" s="281" t="s">
        <v>59</v>
      </c>
      <c r="C137" s="282"/>
      <c r="D137" s="282"/>
      <c r="E137" s="282"/>
      <c r="F137" s="282"/>
      <c r="G137" s="282"/>
      <c r="H137" s="283"/>
      <c r="I137" s="85"/>
      <c r="J137" s="3"/>
      <c r="K137" s="3"/>
      <c r="L137" s="3"/>
      <c r="M137" s="3"/>
    </row>
    <row r="138" spans="1:13" s="75" customFormat="1" ht="14.1" customHeight="1">
      <c r="A138" s="186">
        <v>2819</v>
      </c>
      <c r="B138" s="187" t="s">
        <v>63</v>
      </c>
      <c r="C138" s="26" t="s">
        <v>64</v>
      </c>
      <c r="D138" s="25"/>
      <c r="E138" s="26">
        <f>SUM(F138:H138)</f>
        <v>1</v>
      </c>
      <c r="F138" s="26"/>
      <c r="G138" s="26">
        <v>1</v>
      </c>
      <c r="H138" s="189"/>
      <c r="I138" s="76"/>
      <c r="J138" s="3"/>
      <c r="K138" s="3"/>
      <c r="L138" s="3"/>
      <c r="M138" s="3"/>
    </row>
    <row r="139" spans="1:13" s="75" customFormat="1" ht="14.1" customHeight="1">
      <c r="A139" s="179">
        <v>2820</v>
      </c>
      <c r="B139" s="18" t="s">
        <v>67</v>
      </c>
      <c r="C139" s="7" t="s">
        <v>68</v>
      </c>
      <c r="D139" s="15"/>
      <c r="E139" s="7">
        <f t="shared" ref="E139:E150" si="5">SUM(F139:H139)</f>
        <v>1</v>
      </c>
      <c r="F139" s="7"/>
      <c r="G139" s="7">
        <v>1</v>
      </c>
      <c r="H139" s="21"/>
      <c r="I139" s="85"/>
      <c r="J139" s="3"/>
      <c r="K139" s="3"/>
      <c r="L139" s="3"/>
      <c r="M139" s="3"/>
    </row>
    <row r="140" spans="1:13" s="75" customFormat="1" ht="14.1" customHeight="1">
      <c r="A140" s="179">
        <v>2821</v>
      </c>
      <c r="B140" s="18" t="s">
        <v>117</v>
      </c>
      <c r="C140" s="7" t="s">
        <v>68</v>
      </c>
      <c r="D140" s="16"/>
      <c r="E140" s="7">
        <f t="shared" si="5"/>
        <v>1</v>
      </c>
      <c r="F140" s="7"/>
      <c r="G140" s="7">
        <v>1</v>
      </c>
      <c r="H140" s="21"/>
      <c r="I140" s="85"/>
      <c r="J140" s="3"/>
      <c r="K140" s="3"/>
      <c r="L140" s="3"/>
      <c r="M140" s="3"/>
    </row>
    <row r="141" spans="1:13" s="75" customFormat="1" ht="14.1" customHeight="1">
      <c r="A141" s="179" t="s">
        <v>308</v>
      </c>
      <c r="B141" s="19" t="s">
        <v>115</v>
      </c>
      <c r="C141" s="7" t="s">
        <v>56</v>
      </c>
      <c r="D141" s="7"/>
      <c r="E141" s="7">
        <f t="shared" si="5"/>
        <v>4</v>
      </c>
      <c r="F141" s="7">
        <v>1</v>
      </c>
      <c r="G141" s="17">
        <v>3</v>
      </c>
      <c r="H141" s="21"/>
      <c r="I141" s="85"/>
      <c r="J141" s="3"/>
      <c r="K141" s="3"/>
      <c r="L141" s="3"/>
      <c r="M141" s="3"/>
    </row>
    <row r="142" spans="1:13" s="75" customFormat="1" ht="14.1" customHeight="1">
      <c r="A142" s="179" t="s">
        <v>309</v>
      </c>
      <c r="B142" s="18" t="s">
        <v>223</v>
      </c>
      <c r="C142" s="7" t="s">
        <v>224</v>
      </c>
      <c r="D142" s="7"/>
      <c r="E142" s="7">
        <f t="shared" si="5"/>
        <v>8</v>
      </c>
      <c r="F142" s="241">
        <v>4</v>
      </c>
      <c r="G142" s="242">
        <v>4</v>
      </c>
      <c r="H142" s="21"/>
      <c r="I142" s="85"/>
      <c r="J142" s="3"/>
      <c r="K142" s="3"/>
      <c r="L142" s="3"/>
      <c r="M142" s="3"/>
    </row>
    <row r="143" spans="1:13" s="75" customFormat="1" ht="14.1" customHeight="1">
      <c r="A143" s="179" t="s">
        <v>310</v>
      </c>
      <c r="B143" s="19" t="s">
        <v>228</v>
      </c>
      <c r="C143" s="7" t="s">
        <v>227</v>
      </c>
      <c r="D143" s="15"/>
      <c r="E143" s="7">
        <f t="shared" si="5"/>
        <v>8</v>
      </c>
      <c r="F143" s="7">
        <v>1</v>
      </c>
      <c r="G143" s="17">
        <v>7</v>
      </c>
      <c r="H143" s="20"/>
      <c r="I143" s="85"/>
      <c r="J143" s="3"/>
      <c r="K143" s="3"/>
      <c r="L143" s="3"/>
      <c r="M143" s="3"/>
    </row>
    <row r="144" spans="1:13" s="75" customFormat="1" ht="14.1" customHeight="1">
      <c r="A144" s="179" t="s">
        <v>311</v>
      </c>
      <c r="B144" s="15" t="s">
        <v>229</v>
      </c>
      <c r="C144" s="7" t="s">
        <v>230</v>
      </c>
      <c r="D144" s="7"/>
      <c r="E144" s="7">
        <f t="shared" si="5"/>
        <v>2</v>
      </c>
      <c r="F144" s="7">
        <v>1</v>
      </c>
      <c r="G144" s="17">
        <v>1</v>
      </c>
      <c r="H144" s="21"/>
      <c r="I144" s="85"/>
      <c r="J144" s="3"/>
      <c r="K144" s="3"/>
      <c r="L144" s="3"/>
      <c r="M144" s="3"/>
    </row>
    <row r="145" spans="1:235" s="75" customFormat="1" ht="14.1" customHeight="1">
      <c r="A145" s="179" t="s">
        <v>312</v>
      </c>
      <c r="B145" s="18" t="s">
        <v>222</v>
      </c>
      <c r="C145" s="7" t="s">
        <v>225</v>
      </c>
      <c r="D145" s="7"/>
      <c r="E145" s="7">
        <f t="shared" si="5"/>
        <v>2</v>
      </c>
      <c r="F145" s="7"/>
      <c r="G145" s="17">
        <v>2</v>
      </c>
      <c r="H145" s="21"/>
      <c r="I145" s="85"/>
      <c r="J145" s="3"/>
      <c r="K145" s="3"/>
      <c r="L145" s="3"/>
      <c r="M145" s="3"/>
    </row>
    <row r="146" spans="1:235" s="75" customFormat="1" ht="14.1" customHeight="1">
      <c r="A146" s="179">
        <v>2846</v>
      </c>
      <c r="B146" s="18" t="s">
        <v>92</v>
      </c>
      <c r="C146" s="7" t="s">
        <v>196</v>
      </c>
      <c r="D146" s="15"/>
      <c r="E146" s="7">
        <f t="shared" si="5"/>
        <v>1</v>
      </c>
      <c r="F146" s="7">
        <v>1</v>
      </c>
      <c r="G146" s="17"/>
      <c r="H146" s="20"/>
      <c r="I146" s="105"/>
    </row>
    <row r="147" spans="1:235" s="75" customFormat="1" ht="14.1" customHeight="1">
      <c r="A147" s="179" t="s">
        <v>313</v>
      </c>
      <c r="B147" s="15" t="s">
        <v>170</v>
      </c>
      <c r="C147" s="7" t="s">
        <v>232</v>
      </c>
      <c r="D147" s="7"/>
      <c r="E147" s="7">
        <f t="shared" si="5"/>
        <v>15</v>
      </c>
      <c r="F147" s="7">
        <v>13</v>
      </c>
      <c r="G147" s="17">
        <v>2</v>
      </c>
      <c r="H147" s="21"/>
      <c r="I147" s="105"/>
    </row>
    <row r="148" spans="1:235" s="75" customFormat="1" ht="14.1" customHeight="1">
      <c r="A148" s="179">
        <v>2862</v>
      </c>
      <c r="B148" s="18" t="s">
        <v>75</v>
      </c>
      <c r="C148" s="7" t="s">
        <v>231</v>
      </c>
      <c r="D148" s="15"/>
      <c r="E148" s="7">
        <f t="shared" si="5"/>
        <v>1</v>
      </c>
      <c r="F148" s="7">
        <v>1</v>
      </c>
      <c r="G148" s="17"/>
      <c r="H148" s="20"/>
      <c r="I148" s="105"/>
    </row>
    <row r="149" spans="1:235" s="75" customFormat="1" ht="14.1" customHeight="1">
      <c r="A149" s="179">
        <v>2863</v>
      </c>
      <c r="B149" s="18" t="s">
        <v>70</v>
      </c>
      <c r="C149" s="7" t="s">
        <v>183</v>
      </c>
      <c r="D149" s="7"/>
      <c r="E149" s="7">
        <f t="shared" si="5"/>
        <v>1</v>
      </c>
      <c r="F149" s="7">
        <v>1</v>
      </c>
      <c r="G149" s="17"/>
      <c r="H149" s="21"/>
      <c r="I149" s="85"/>
      <c r="J149" s="3"/>
      <c r="K149" s="3"/>
      <c r="L149" s="3"/>
      <c r="M149" s="3"/>
    </row>
    <row r="150" spans="1:235" s="75" customFormat="1" ht="14.1" customHeight="1">
      <c r="A150" s="179">
        <v>2864</v>
      </c>
      <c r="B150" s="19" t="s">
        <v>46</v>
      </c>
      <c r="C150" s="7" t="s">
        <v>194</v>
      </c>
      <c r="D150" s="7"/>
      <c r="E150" s="7">
        <f t="shared" si="5"/>
        <v>1</v>
      </c>
      <c r="F150" s="7">
        <v>1</v>
      </c>
      <c r="G150" s="17"/>
      <c r="H150" s="21"/>
      <c r="I150" s="85"/>
      <c r="J150" s="3"/>
      <c r="K150" s="3"/>
      <c r="L150" s="3"/>
      <c r="M150" s="3"/>
    </row>
    <row r="151" spans="1:235" s="84" customFormat="1" ht="14.1" customHeight="1">
      <c r="A151" s="179" t="s">
        <v>314</v>
      </c>
      <c r="B151" s="15" t="s">
        <v>112</v>
      </c>
      <c r="C151" s="7" t="s">
        <v>113</v>
      </c>
      <c r="D151" s="7"/>
      <c r="E151" s="7">
        <f>SUM(F151:H151)</f>
        <v>2</v>
      </c>
      <c r="F151" s="7"/>
      <c r="G151" s="17">
        <v>2</v>
      </c>
      <c r="H151" s="21"/>
      <c r="I151" s="85"/>
      <c r="J151" s="3"/>
      <c r="K151" s="3"/>
      <c r="L151" s="3"/>
      <c r="M151" s="3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  <c r="CH151" s="75"/>
      <c r="CI151" s="75"/>
      <c r="CJ151" s="75"/>
      <c r="CK151" s="75"/>
      <c r="CL151" s="75"/>
      <c r="CM151" s="75"/>
      <c r="CN151" s="75"/>
      <c r="CO151" s="75"/>
      <c r="CP151" s="75"/>
      <c r="CQ151" s="75"/>
      <c r="CR151" s="75"/>
      <c r="CS151" s="75"/>
      <c r="CT151" s="75"/>
      <c r="CU151" s="75"/>
      <c r="CV151" s="75"/>
      <c r="CW151" s="75"/>
      <c r="CX151" s="75"/>
      <c r="CY151" s="75"/>
      <c r="CZ151" s="75"/>
      <c r="DA151" s="75"/>
      <c r="DB151" s="75"/>
      <c r="DC151" s="75"/>
      <c r="DD151" s="75"/>
      <c r="DE151" s="75"/>
      <c r="DF151" s="75"/>
      <c r="DG151" s="75"/>
      <c r="DH151" s="75"/>
      <c r="DI151" s="75"/>
      <c r="DJ151" s="75"/>
      <c r="DK151" s="75"/>
      <c r="DL151" s="75"/>
      <c r="DM151" s="75"/>
      <c r="DN151" s="75"/>
      <c r="DO151" s="75"/>
      <c r="DP151" s="75"/>
      <c r="DQ151" s="75"/>
      <c r="DR151" s="75"/>
      <c r="DS151" s="75"/>
      <c r="DT151" s="75"/>
      <c r="DU151" s="75"/>
      <c r="DV151" s="75"/>
      <c r="DW151" s="75"/>
      <c r="DX151" s="75"/>
      <c r="DY151" s="75"/>
      <c r="DZ151" s="75"/>
      <c r="EA151" s="75"/>
      <c r="EB151" s="75"/>
      <c r="EC151" s="75"/>
      <c r="ED151" s="75"/>
      <c r="EE151" s="75"/>
      <c r="EF151" s="75"/>
      <c r="EG151" s="75"/>
      <c r="EH151" s="75"/>
      <c r="EI151" s="75"/>
      <c r="EJ151" s="75"/>
      <c r="EK151" s="75"/>
      <c r="EL151" s="75"/>
      <c r="EM151" s="75"/>
      <c r="EN151" s="75"/>
      <c r="EO151" s="75"/>
      <c r="EP151" s="75"/>
      <c r="EQ151" s="75"/>
      <c r="ER151" s="75"/>
      <c r="ES151" s="75"/>
      <c r="ET151" s="75"/>
      <c r="EU151" s="75"/>
      <c r="EV151" s="75"/>
      <c r="EW151" s="75"/>
      <c r="EX151" s="75"/>
      <c r="EY151" s="75"/>
      <c r="EZ151" s="75"/>
      <c r="FA151" s="75"/>
      <c r="FB151" s="75"/>
      <c r="FC151" s="75"/>
      <c r="FD151" s="75"/>
      <c r="FE151" s="75"/>
      <c r="FF151" s="75"/>
      <c r="FG151" s="75"/>
      <c r="FH151" s="75"/>
      <c r="FI151" s="75"/>
      <c r="FJ151" s="75"/>
      <c r="FK151" s="75"/>
      <c r="FL151" s="75"/>
      <c r="FM151" s="75"/>
      <c r="FN151" s="75"/>
      <c r="FO151" s="75"/>
      <c r="FP151" s="75"/>
      <c r="FQ151" s="75"/>
      <c r="FR151" s="75"/>
      <c r="FS151" s="75"/>
      <c r="FT151" s="75"/>
      <c r="FU151" s="75"/>
      <c r="FV151" s="75"/>
      <c r="FW151" s="75"/>
      <c r="FX151" s="75"/>
      <c r="FY151" s="75"/>
      <c r="FZ151" s="75"/>
      <c r="GA151" s="75"/>
      <c r="GB151" s="75"/>
      <c r="GC151" s="75"/>
      <c r="GD151" s="75"/>
      <c r="GE151" s="75"/>
      <c r="GF151" s="75"/>
      <c r="GG151" s="75"/>
      <c r="GH151" s="75"/>
      <c r="GI151" s="75"/>
      <c r="GJ151" s="75"/>
      <c r="GK151" s="75"/>
      <c r="GL151" s="75"/>
      <c r="GM151" s="75"/>
      <c r="GN151" s="75"/>
      <c r="GO151" s="75"/>
      <c r="GP151" s="75"/>
      <c r="GQ151" s="75"/>
      <c r="GR151" s="75"/>
      <c r="GS151" s="75"/>
      <c r="GT151" s="75"/>
      <c r="GU151" s="75"/>
      <c r="GV151" s="75"/>
      <c r="GW151" s="75"/>
      <c r="GX151" s="75"/>
      <c r="GY151" s="75"/>
      <c r="GZ151" s="75"/>
      <c r="HA151" s="75"/>
      <c r="HB151" s="75"/>
      <c r="HC151" s="75"/>
      <c r="HD151" s="75"/>
      <c r="HE151" s="75"/>
      <c r="HF151" s="75"/>
      <c r="HG151" s="75"/>
      <c r="HH151" s="75"/>
      <c r="HI151" s="75"/>
      <c r="HJ151" s="75"/>
      <c r="HK151" s="75"/>
      <c r="HL151" s="75"/>
      <c r="HM151" s="75"/>
      <c r="HN151" s="75"/>
      <c r="HO151" s="75"/>
      <c r="HP151" s="75"/>
      <c r="HQ151" s="75"/>
      <c r="HR151" s="75"/>
      <c r="HS151" s="75"/>
      <c r="HT151" s="75"/>
      <c r="HU151" s="75"/>
      <c r="HV151" s="75"/>
      <c r="HW151" s="75"/>
      <c r="HX151" s="75"/>
      <c r="HY151" s="75"/>
      <c r="HZ151" s="75"/>
      <c r="IA151" s="75"/>
    </row>
    <row r="152" spans="1:235" s="75" customFormat="1" ht="14.1" customHeight="1" thickBot="1">
      <c r="A152" s="190">
        <v>2867</v>
      </c>
      <c r="B152" s="201" t="s">
        <v>93</v>
      </c>
      <c r="C152" s="165" t="s">
        <v>94</v>
      </c>
      <c r="D152" s="165"/>
      <c r="E152" s="166">
        <f>SUM(F152:H152)</f>
        <v>1</v>
      </c>
      <c r="F152" s="165"/>
      <c r="G152" s="166">
        <v>1</v>
      </c>
      <c r="H152" s="79"/>
      <c r="I152" s="85"/>
      <c r="J152" s="3"/>
      <c r="K152" s="3"/>
      <c r="L152" s="3"/>
      <c r="M152" s="3"/>
    </row>
    <row r="153" spans="1:235" s="75" customFormat="1" ht="14.1" customHeight="1" thickBot="1">
      <c r="A153" s="277" t="s">
        <v>134</v>
      </c>
      <c r="B153" s="278"/>
      <c r="C153" s="203"/>
      <c r="D153" s="203"/>
      <c r="E153" s="204">
        <f>SUM(E138:E152)</f>
        <v>49</v>
      </c>
      <c r="F153" s="205">
        <f>SUM(F138:F152)</f>
        <v>24</v>
      </c>
      <c r="G153" s="205">
        <f>SUM(G138:G152)</f>
        <v>25</v>
      </c>
      <c r="H153" s="206">
        <f>SUM(H138:H152)</f>
        <v>0</v>
      </c>
      <c r="I153" s="85"/>
      <c r="J153" s="3"/>
      <c r="K153" s="3"/>
      <c r="L153" s="3"/>
      <c r="M153" s="3"/>
    </row>
    <row r="154" spans="1:235" s="75" customFormat="1" ht="14.1" customHeight="1" thickBot="1">
      <c r="A154" s="28"/>
      <c r="B154" s="6"/>
      <c r="C154" s="203"/>
      <c r="D154" s="6"/>
      <c r="E154" s="207"/>
      <c r="F154" s="207"/>
      <c r="G154" s="207"/>
      <c r="H154" s="207"/>
      <c r="I154" s="85"/>
      <c r="J154" s="3"/>
      <c r="K154" s="3"/>
      <c r="L154" s="3"/>
      <c r="M154" s="3"/>
    </row>
    <row r="155" spans="1:235" s="84" customFormat="1" ht="14.1" customHeight="1" thickBot="1">
      <c r="A155" s="195" t="s">
        <v>163</v>
      </c>
      <c r="B155" s="284" t="s">
        <v>62</v>
      </c>
      <c r="C155" s="284"/>
      <c r="D155" s="284"/>
      <c r="E155" s="284"/>
      <c r="F155" s="284"/>
      <c r="G155" s="284"/>
      <c r="H155" s="285"/>
      <c r="I155" s="76"/>
      <c r="J155" s="83"/>
      <c r="K155" s="83"/>
      <c r="L155" s="83"/>
      <c r="M155" s="83"/>
    </row>
    <row r="156" spans="1:235" s="84" customFormat="1" ht="14.1" customHeight="1">
      <c r="A156" s="176">
        <v>2868</v>
      </c>
      <c r="B156" s="177" t="s">
        <v>63</v>
      </c>
      <c r="C156" s="34" t="s">
        <v>64</v>
      </c>
      <c r="D156" s="214"/>
      <c r="E156" s="26">
        <f>SUM(F156:H156)</f>
        <v>1</v>
      </c>
      <c r="F156" s="34"/>
      <c r="G156" s="34">
        <v>1</v>
      </c>
      <c r="H156" s="80"/>
      <c r="I156" s="76"/>
      <c r="J156" s="83"/>
      <c r="K156" s="83"/>
      <c r="L156" s="83"/>
      <c r="M156" s="83"/>
    </row>
    <row r="157" spans="1:235" s="84" customFormat="1" ht="14.1" customHeight="1">
      <c r="A157" s="179">
        <v>2869</v>
      </c>
      <c r="B157" s="18" t="s">
        <v>67</v>
      </c>
      <c r="C157" s="7" t="s">
        <v>68</v>
      </c>
      <c r="D157" s="102"/>
      <c r="E157" s="7">
        <f t="shared" ref="E157:E165" si="6">SUM(F157:H157)</f>
        <v>1</v>
      </c>
      <c r="F157" s="7"/>
      <c r="G157" s="7">
        <v>1</v>
      </c>
      <c r="H157" s="22"/>
      <c r="I157" s="76"/>
      <c r="J157" s="83"/>
      <c r="K157" s="83"/>
      <c r="L157" s="83"/>
      <c r="M157" s="83"/>
    </row>
    <row r="158" spans="1:235" s="84" customFormat="1" ht="14.1" customHeight="1">
      <c r="A158" s="179">
        <v>2870</v>
      </c>
      <c r="B158" s="18" t="s">
        <v>117</v>
      </c>
      <c r="C158" s="7" t="s">
        <v>68</v>
      </c>
      <c r="D158" s="100"/>
      <c r="E158" s="7">
        <f t="shared" si="6"/>
        <v>1</v>
      </c>
      <c r="F158" s="7"/>
      <c r="G158" s="7">
        <v>1</v>
      </c>
      <c r="H158" s="22"/>
      <c r="I158" s="76"/>
      <c r="J158" s="83"/>
      <c r="K158" s="83"/>
      <c r="L158" s="83"/>
      <c r="M158" s="83"/>
    </row>
    <row r="159" spans="1:235" s="84" customFormat="1" ht="14.1" customHeight="1">
      <c r="A159" s="179" t="s">
        <v>315</v>
      </c>
      <c r="B159" s="18" t="s">
        <v>226</v>
      </c>
      <c r="C159" s="7" t="s">
        <v>56</v>
      </c>
      <c r="D159" s="101"/>
      <c r="E159" s="7">
        <f t="shared" si="6"/>
        <v>4</v>
      </c>
      <c r="F159" s="7"/>
      <c r="G159" s="17">
        <v>4</v>
      </c>
      <c r="H159" s="21"/>
      <c r="I159" s="88"/>
      <c r="J159" s="83"/>
      <c r="K159" s="83"/>
      <c r="L159" s="83"/>
      <c r="M159" s="83"/>
    </row>
    <row r="160" spans="1:235" s="84" customFormat="1" ht="14.1" customHeight="1">
      <c r="A160" s="179" t="s">
        <v>316</v>
      </c>
      <c r="B160" s="18" t="s">
        <v>223</v>
      </c>
      <c r="C160" s="7" t="s">
        <v>224</v>
      </c>
      <c r="D160" s="101"/>
      <c r="E160" s="7">
        <f t="shared" si="6"/>
        <v>7</v>
      </c>
      <c r="F160" s="7">
        <v>3</v>
      </c>
      <c r="G160" s="17">
        <v>4</v>
      </c>
      <c r="H160" s="21"/>
      <c r="I160" s="89"/>
      <c r="J160" s="83"/>
      <c r="K160" s="83"/>
      <c r="L160" s="83"/>
      <c r="M160" s="83"/>
    </row>
    <row r="161" spans="1:16" s="75" customFormat="1" ht="14.1" customHeight="1">
      <c r="A161" s="179" t="s">
        <v>317</v>
      </c>
      <c r="B161" s="18" t="s">
        <v>228</v>
      </c>
      <c r="C161" s="7" t="s">
        <v>227</v>
      </c>
      <c r="D161" s="101"/>
      <c r="E161" s="7">
        <f t="shared" si="6"/>
        <v>7</v>
      </c>
      <c r="F161" s="7">
        <v>1</v>
      </c>
      <c r="G161" s="17">
        <v>6</v>
      </c>
      <c r="H161" s="21"/>
      <c r="I161" s="88"/>
      <c r="J161" s="3"/>
      <c r="K161" s="3"/>
      <c r="L161" s="3"/>
      <c r="M161" s="3"/>
    </row>
    <row r="162" spans="1:16" s="75" customFormat="1" ht="14.1" customHeight="1">
      <c r="A162" s="179">
        <v>2889</v>
      </c>
      <c r="B162" s="15" t="s">
        <v>229</v>
      </c>
      <c r="C162" s="7" t="s">
        <v>230</v>
      </c>
      <c r="D162" s="101"/>
      <c r="E162" s="7">
        <f t="shared" si="6"/>
        <v>1</v>
      </c>
      <c r="F162" s="7"/>
      <c r="G162" s="7">
        <v>1</v>
      </c>
      <c r="H162" s="21"/>
      <c r="I162" s="88"/>
      <c r="J162" s="3"/>
      <c r="K162" s="3"/>
      <c r="L162" s="3"/>
      <c r="M162" s="3"/>
    </row>
    <row r="163" spans="1:16" s="75" customFormat="1" ht="14.1" customHeight="1">
      <c r="A163" s="179">
        <v>2890</v>
      </c>
      <c r="B163" s="18" t="s">
        <v>222</v>
      </c>
      <c r="C163" s="7" t="s">
        <v>225</v>
      </c>
      <c r="D163" s="101"/>
      <c r="E163" s="7">
        <f t="shared" si="6"/>
        <v>1</v>
      </c>
      <c r="F163" s="7"/>
      <c r="G163" s="17">
        <v>1</v>
      </c>
      <c r="H163" s="21"/>
      <c r="I163" s="88"/>
      <c r="J163" s="3"/>
      <c r="K163" s="3"/>
      <c r="L163" s="3"/>
      <c r="M163" s="3"/>
    </row>
    <row r="164" spans="1:16" s="75" customFormat="1" ht="14.1" customHeight="1">
      <c r="A164" s="179" t="s">
        <v>318</v>
      </c>
      <c r="B164" s="15" t="s">
        <v>170</v>
      </c>
      <c r="C164" s="7" t="s">
        <v>232</v>
      </c>
      <c r="D164" s="101"/>
      <c r="E164" s="7">
        <f t="shared" si="6"/>
        <v>17</v>
      </c>
      <c r="F164" s="7">
        <v>11</v>
      </c>
      <c r="G164" s="17">
        <v>6</v>
      </c>
      <c r="H164" s="21"/>
      <c r="I164" s="88"/>
      <c r="J164" s="3"/>
      <c r="K164" s="3"/>
      <c r="L164" s="3"/>
      <c r="M164" s="3"/>
    </row>
    <row r="165" spans="1:16" s="75" customFormat="1" ht="14.1" customHeight="1">
      <c r="A165" s="179" t="s">
        <v>319</v>
      </c>
      <c r="B165" s="18" t="s">
        <v>70</v>
      </c>
      <c r="C165" s="7" t="s">
        <v>183</v>
      </c>
      <c r="D165" s="101"/>
      <c r="E165" s="7">
        <f t="shared" si="6"/>
        <v>2</v>
      </c>
      <c r="F165" s="7">
        <v>2</v>
      </c>
      <c r="G165" s="17"/>
      <c r="H165" s="21"/>
      <c r="I165" s="88"/>
      <c r="J165" s="3"/>
      <c r="K165" s="3"/>
      <c r="L165" s="3"/>
      <c r="M165" s="3"/>
    </row>
    <row r="166" spans="1:16" s="75" customFormat="1" ht="14.1" customHeight="1" thickBot="1">
      <c r="A166" s="190">
        <v>2910</v>
      </c>
      <c r="B166" s="201" t="s">
        <v>93</v>
      </c>
      <c r="C166" s="165" t="s">
        <v>94</v>
      </c>
      <c r="D166" s="215"/>
      <c r="E166" s="166">
        <f>SUM(F166:H166)</f>
        <v>1</v>
      </c>
      <c r="F166" s="165"/>
      <c r="G166" s="166">
        <v>1</v>
      </c>
      <c r="H166" s="79"/>
      <c r="I166" s="88"/>
      <c r="J166" s="3"/>
      <c r="K166" s="3"/>
      <c r="L166" s="3"/>
      <c r="M166" s="3"/>
    </row>
    <row r="167" spans="1:16" s="75" customFormat="1" ht="14.1" customHeight="1" thickBot="1">
      <c r="A167" s="277" t="s">
        <v>134</v>
      </c>
      <c r="B167" s="278"/>
      <c r="C167" s="203"/>
      <c r="D167" s="203"/>
      <c r="E167" s="204">
        <f>SUM(E156:E166)</f>
        <v>43</v>
      </c>
      <c r="F167" s="205">
        <f>SUM(F156:F166)</f>
        <v>17</v>
      </c>
      <c r="G167" s="205">
        <f>SUM(G156:G166)</f>
        <v>26</v>
      </c>
      <c r="H167" s="206">
        <f>SUM(H156:H166)</f>
        <v>0</v>
      </c>
      <c r="I167" s="85"/>
      <c r="J167" s="3"/>
      <c r="K167" s="3"/>
      <c r="L167" s="3"/>
      <c r="M167" s="3"/>
    </row>
    <row r="168" spans="1:16" s="75" customFormat="1" ht="14.1" customHeight="1" thickBot="1">
      <c r="A168" s="28"/>
      <c r="B168" s="6"/>
      <c r="C168" s="203"/>
      <c r="D168" s="6"/>
      <c r="E168" s="207"/>
      <c r="F168" s="207"/>
      <c r="G168" s="207"/>
      <c r="H168" s="207"/>
      <c r="I168" s="85"/>
      <c r="J168" s="3"/>
      <c r="K168" s="3"/>
      <c r="L168" s="3"/>
      <c r="M168" s="3"/>
    </row>
    <row r="169" spans="1:16" s="75" customFormat="1" ht="14.1" customHeight="1" thickBot="1">
      <c r="A169" s="208" t="s">
        <v>382</v>
      </c>
      <c r="B169" s="281" t="s">
        <v>60</v>
      </c>
      <c r="C169" s="282"/>
      <c r="D169" s="282"/>
      <c r="E169" s="282"/>
      <c r="F169" s="282"/>
      <c r="G169" s="282"/>
      <c r="H169" s="283"/>
      <c r="I169" s="76"/>
      <c r="J169" s="83"/>
      <c r="K169" s="83"/>
      <c r="L169" s="83"/>
      <c r="M169" s="83"/>
      <c r="N169" s="84"/>
      <c r="O169" s="84"/>
      <c r="P169" s="84"/>
    </row>
    <row r="170" spans="1:16" s="84" customFormat="1" ht="14.1" customHeight="1">
      <c r="A170" s="186">
        <v>2911</v>
      </c>
      <c r="B170" s="187" t="s">
        <v>63</v>
      </c>
      <c r="C170" s="26" t="s">
        <v>64</v>
      </c>
      <c r="D170" s="25"/>
      <c r="E170" s="26">
        <f>SUM(F170:H170)</f>
        <v>1</v>
      </c>
      <c r="F170" s="26"/>
      <c r="G170" s="26">
        <v>1</v>
      </c>
      <c r="H170" s="209"/>
      <c r="I170" s="76"/>
      <c r="J170" s="83">
        <f>SUM(I170:I185)</f>
        <v>0</v>
      </c>
      <c r="K170" s="83"/>
      <c r="L170" s="83"/>
      <c r="M170" s="83"/>
    </row>
    <row r="171" spans="1:16" s="84" customFormat="1" ht="14.1" customHeight="1">
      <c r="A171" s="179">
        <v>2912</v>
      </c>
      <c r="B171" s="18" t="s">
        <v>67</v>
      </c>
      <c r="C171" s="7" t="s">
        <v>68</v>
      </c>
      <c r="D171" s="15"/>
      <c r="E171" s="7">
        <f t="shared" ref="E171:E184" si="7">SUM(F171:H171)</f>
        <v>1</v>
      </c>
      <c r="F171" s="7"/>
      <c r="G171" s="7">
        <v>1</v>
      </c>
      <c r="H171" s="22"/>
      <c r="I171" s="76"/>
      <c r="J171" s="83"/>
      <c r="K171" s="83"/>
      <c r="L171" s="83"/>
      <c r="M171" s="83"/>
    </row>
    <row r="172" spans="1:16" s="84" customFormat="1" ht="14.1" customHeight="1">
      <c r="A172" s="179">
        <v>2913</v>
      </c>
      <c r="B172" s="18" t="s">
        <v>117</v>
      </c>
      <c r="C172" s="7" t="s">
        <v>68</v>
      </c>
      <c r="D172" s="16"/>
      <c r="E172" s="7">
        <f t="shared" si="7"/>
        <v>1</v>
      </c>
      <c r="F172" s="7"/>
      <c r="G172" s="7">
        <v>1</v>
      </c>
      <c r="H172" s="22"/>
      <c r="I172" s="76"/>
      <c r="J172" s="83"/>
      <c r="K172" s="83"/>
      <c r="L172" s="83"/>
      <c r="M172" s="83"/>
    </row>
    <row r="173" spans="1:16" s="75" customFormat="1" ht="14.1" customHeight="1">
      <c r="A173" s="179" t="s">
        <v>320</v>
      </c>
      <c r="B173" s="19" t="s">
        <v>226</v>
      </c>
      <c r="C173" s="7" t="s">
        <v>56</v>
      </c>
      <c r="D173" s="7"/>
      <c r="E173" s="7">
        <f t="shared" si="7"/>
        <v>3</v>
      </c>
      <c r="F173" s="241">
        <v>2</v>
      </c>
      <c r="G173" s="242">
        <v>1</v>
      </c>
      <c r="H173" s="21"/>
      <c r="I173" s="85"/>
      <c r="J173" s="3"/>
      <c r="K173" s="3"/>
      <c r="L173" s="3"/>
      <c r="M173" s="3"/>
    </row>
    <row r="174" spans="1:16" s="75" customFormat="1" ht="14.1" customHeight="1">
      <c r="A174" s="179" t="s">
        <v>321</v>
      </c>
      <c r="B174" s="18" t="s">
        <v>223</v>
      </c>
      <c r="C174" s="7" t="s">
        <v>224</v>
      </c>
      <c r="D174" s="7"/>
      <c r="E174" s="7">
        <f t="shared" si="7"/>
        <v>7</v>
      </c>
      <c r="F174" s="7">
        <v>3</v>
      </c>
      <c r="G174" s="17">
        <v>4</v>
      </c>
      <c r="H174" s="21"/>
      <c r="I174" s="85"/>
      <c r="J174" s="3"/>
      <c r="K174" s="3"/>
      <c r="L174" s="3"/>
      <c r="M174" s="3"/>
    </row>
    <row r="175" spans="1:16" s="75" customFormat="1" ht="14.1" customHeight="1">
      <c r="A175" s="179" t="s">
        <v>322</v>
      </c>
      <c r="B175" s="18" t="s">
        <v>228</v>
      </c>
      <c r="C175" s="7" t="s">
        <v>227</v>
      </c>
      <c r="D175" s="7"/>
      <c r="E175" s="7">
        <f t="shared" si="7"/>
        <v>8</v>
      </c>
      <c r="F175" s="7">
        <v>6</v>
      </c>
      <c r="G175" s="17">
        <v>2</v>
      </c>
      <c r="H175" s="21"/>
      <c r="I175" s="85"/>
      <c r="J175" s="3"/>
      <c r="K175" s="3"/>
      <c r="L175" s="3"/>
      <c r="M175" s="3"/>
    </row>
    <row r="176" spans="1:16" s="75" customFormat="1" ht="14.1" customHeight="1">
      <c r="A176" s="179" t="s">
        <v>323</v>
      </c>
      <c r="B176" s="15" t="s">
        <v>229</v>
      </c>
      <c r="C176" s="7" t="s">
        <v>230</v>
      </c>
      <c r="D176" s="7"/>
      <c r="E176" s="7">
        <f t="shared" si="7"/>
        <v>1</v>
      </c>
      <c r="F176" s="7"/>
      <c r="G176" s="7">
        <v>1</v>
      </c>
      <c r="H176" s="21"/>
      <c r="I176" s="85"/>
      <c r="J176" s="3"/>
      <c r="K176" s="3"/>
      <c r="L176" s="3"/>
      <c r="M176" s="3"/>
    </row>
    <row r="177" spans="1:28" s="75" customFormat="1" ht="14.1" customHeight="1">
      <c r="A177" s="179">
        <v>2933</v>
      </c>
      <c r="B177" s="18" t="s">
        <v>222</v>
      </c>
      <c r="C177" s="7" t="s">
        <v>225</v>
      </c>
      <c r="D177" s="7"/>
      <c r="E177" s="7">
        <f t="shared" si="7"/>
        <v>1</v>
      </c>
      <c r="F177" s="7"/>
      <c r="G177" s="17">
        <v>1</v>
      </c>
      <c r="H177" s="21"/>
      <c r="I177" s="85"/>
      <c r="J177" s="3"/>
      <c r="K177" s="3"/>
      <c r="L177" s="3"/>
      <c r="M177" s="3"/>
    </row>
    <row r="178" spans="1:28" s="75" customFormat="1" ht="14.1" customHeight="1">
      <c r="A178" s="179">
        <v>2934</v>
      </c>
      <c r="B178" s="15" t="s">
        <v>173</v>
      </c>
      <c r="C178" s="7" t="s">
        <v>200</v>
      </c>
      <c r="D178" s="15"/>
      <c r="E178" s="7">
        <f t="shared" si="7"/>
        <v>1</v>
      </c>
      <c r="F178" s="7">
        <v>1</v>
      </c>
      <c r="G178" s="17"/>
      <c r="H178" s="216" t="s">
        <v>244</v>
      </c>
      <c r="I178" s="85"/>
      <c r="J178" s="3"/>
      <c r="K178" s="3"/>
      <c r="L178" s="3"/>
      <c r="M178" s="3"/>
    </row>
    <row r="179" spans="1:28" s="75" customFormat="1" ht="14.1" customHeight="1">
      <c r="A179" s="179" t="s">
        <v>324</v>
      </c>
      <c r="B179" s="15" t="s">
        <v>170</v>
      </c>
      <c r="C179" s="7" t="s">
        <v>232</v>
      </c>
      <c r="D179" s="7"/>
      <c r="E179" s="7">
        <f t="shared" si="7"/>
        <v>18</v>
      </c>
      <c r="F179" s="7">
        <v>18</v>
      </c>
      <c r="G179" s="17"/>
      <c r="H179" s="103" t="s">
        <v>245</v>
      </c>
      <c r="I179" s="85"/>
      <c r="J179" s="3"/>
      <c r="K179" s="3"/>
      <c r="L179" s="3"/>
      <c r="M179" s="3"/>
    </row>
    <row r="180" spans="1:28" s="75" customFormat="1" ht="14.1" customHeight="1">
      <c r="A180" s="179">
        <v>2953</v>
      </c>
      <c r="B180" s="15" t="s">
        <v>83</v>
      </c>
      <c r="C180" s="7" t="s">
        <v>231</v>
      </c>
      <c r="D180" s="7"/>
      <c r="E180" s="7">
        <f t="shared" si="7"/>
        <v>1</v>
      </c>
      <c r="F180" s="7">
        <v>1</v>
      </c>
      <c r="G180" s="17"/>
      <c r="H180" s="103"/>
      <c r="I180" s="85"/>
      <c r="J180" s="3"/>
      <c r="K180" s="3"/>
      <c r="L180" s="3"/>
      <c r="M180" s="3"/>
    </row>
    <row r="181" spans="1:28" s="75" customFormat="1" ht="14.1" customHeight="1">
      <c r="A181" s="179" t="s">
        <v>325</v>
      </c>
      <c r="B181" s="18" t="s">
        <v>70</v>
      </c>
      <c r="C181" s="7" t="s">
        <v>183</v>
      </c>
      <c r="D181" s="7"/>
      <c r="E181" s="7">
        <f t="shared" si="7"/>
        <v>4</v>
      </c>
      <c r="F181" s="7">
        <v>4</v>
      </c>
      <c r="G181" s="17"/>
      <c r="H181" s="103"/>
      <c r="I181" s="85"/>
      <c r="J181" s="3"/>
      <c r="K181" s="3"/>
      <c r="L181" s="3"/>
      <c r="M181" s="3"/>
    </row>
    <row r="182" spans="1:28" s="75" customFormat="1" ht="14.1" customHeight="1">
      <c r="A182" s="179" t="s">
        <v>326</v>
      </c>
      <c r="B182" s="19" t="s">
        <v>46</v>
      </c>
      <c r="C182" s="7" t="s">
        <v>194</v>
      </c>
      <c r="D182" s="7"/>
      <c r="E182" s="7">
        <f t="shared" si="7"/>
        <v>2</v>
      </c>
      <c r="F182" s="7">
        <v>2</v>
      </c>
      <c r="G182" s="17"/>
      <c r="H182" s="103"/>
      <c r="I182" s="85"/>
      <c r="J182" s="3"/>
      <c r="K182" s="3"/>
      <c r="L182" s="3"/>
      <c r="M182" s="3"/>
    </row>
    <row r="183" spans="1:28" s="75" customFormat="1" ht="14.1" customHeight="1">
      <c r="A183" s="179">
        <v>2960</v>
      </c>
      <c r="B183" s="15" t="s">
        <v>112</v>
      </c>
      <c r="C183" s="7" t="s">
        <v>113</v>
      </c>
      <c r="D183" s="7"/>
      <c r="E183" s="7">
        <f t="shared" si="7"/>
        <v>2</v>
      </c>
      <c r="F183" s="7">
        <v>2</v>
      </c>
      <c r="G183" s="17"/>
      <c r="H183" s="103" t="s">
        <v>246</v>
      </c>
      <c r="I183" s="85"/>
    </row>
    <row r="184" spans="1:28" s="75" customFormat="1" ht="14.1" customHeight="1">
      <c r="A184" s="179">
        <v>2962</v>
      </c>
      <c r="B184" s="18" t="s">
        <v>93</v>
      </c>
      <c r="C184" s="7" t="s">
        <v>94</v>
      </c>
      <c r="D184" s="7"/>
      <c r="E184" s="7">
        <f t="shared" si="7"/>
        <v>1</v>
      </c>
      <c r="F184" s="7"/>
      <c r="G184" s="17">
        <v>1</v>
      </c>
      <c r="H184" s="21"/>
      <c r="I184" s="85"/>
      <c r="J184" s="3"/>
      <c r="K184" s="3"/>
      <c r="L184" s="3"/>
      <c r="M184" s="3"/>
    </row>
    <row r="185" spans="1:28" s="75" customFormat="1" ht="14.1" customHeight="1" thickBot="1">
      <c r="A185" s="190">
        <v>2963</v>
      </c>
      <c r="B185" s="23" t="s">
        <v>45</v>
      </c>
      <c r="C185" s="165" t="s">
        <v>211</v>
      </c>
      <c r="D185" s="165"/>
      <c r="E185" s="166">
        <f>SUM(F185:H185)</f>
        <v>1</v>
      </c>
      <c r="F185" s="165">
        <v>1</v>
      </c>
      <c r="G185" s="166"/>
      <c r="H185" s="79"/>
      <c r="I185" s="85"/>
      <c r="J185" s="3"/>
      <c r="K185" s="3"/>
      <c r="L185" s="3"/>
      <c r="M185" s="3"/>
    </row>
    <row r="186" spans="1:28" s="75" customFormat="1" ht="14.1" customHeight="1" thickBot="1">
      <c r="A186" s="277" t="s">
        <v>134</v>
      </c>
      <c r="B186" s="278"/>
      <c r="C186" s="203"/>
      <c r="D186" s="203"/>
      <c r="E186" s="211">
        <f>SUM(E170:E185)</f>
        <v>53</v>
      </c>
      <c r="F186" s="212">
        <f>SUM(F170:F185)</f>
        <v>40</v>
      </c>
      <c r="G186" s="212">
        <f>SUM(G170:G185)</f>
        <v>13</v>
      </c>
      <c r="H186" s="213">
        <f>SUM(H170:H185)</f>
        <v>0</v>
      </c>
      <c r="I186" s="85"/>
      <c r="J186" s="3"/>
      <c r="K186" s="3"/>
      <c r="L186" s="3"/>
      <c r="M186" s="3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</row>
    <row r="187" spans="1:28" s="75" customFormat="1" ht="14.1" customHeight="1" thickBot="1">
      <c r="A187" s="28"/>
      <c r="B187" s="6"/>
      <c r="C187" s="203"/>
      <c r="D187" s="203"/>
      <c r="E187" s="203"/>
      <c r="F187" s="203"/>
      <c r="G187" s="203"/>
      <c r="H187" s="203"/>
      <c r="I187" s="85"/>
      <c r="J187" s="3"/>
      <c r="K187" s="3"/>
      <c r="L187" s="3"/>
      <c r="M187" s="3"/>
    </row>
    <row r="188" spans="1:28" s="84" customFormat="1" ht="14.1" customHeight="1" thickBot="1">
      <c r="A188" s="208" t="s">
        <v>383</v>
      </c>
      <c r="B188" s="281" t="s">
        <v>58</v>
      </c>
      <c r="C188" s="282"/>
      <c r="D188" s="282"/>
      <c r="E188" s="282"/>
      <c r="F188" s="282"/>
      <c r="G188" s="282"/>
      <c r="H188" s="283"/>
      <c r="I188" s="76"/>
      <c r="J188" s="83">
        <f>SUM(I189:I203)</f>
        <v>0</v>
      </c>
      <c r="K188" s="83"/>
      <c r="L188" s="83"/>
      <c r="M188" s="83"/>
    </row>
    <row r="189" spans="1:28" s="84" customFormat="1" ht="14.1" customHeight="1">
      <c r="A189" s="186">
        <v>2964</v>
      </c>
      <c r="B189" s="187" t="s">
        <v>63</v>
      </c>
      <c r="C189" s="26" t="s">
        <v>64</v>
      </c>
      <c r="D189" s="25"/>
      <c r="E189" s="26">
        <f>SUM(F189:H189)</f>
        <v>1</v>
      </c>
      <c r="F189" s="26"/>
      <c r="G189" s="26">
        <v>1</v>
      </c>
      <c r="H189" s="209"/>
      <c r="I189" s="76"/>
      <c r="J189" s="83"/>
      <c r="K189" s="83"/>
      <c r="L189" s="83"/>
      <c r="M189" s="83"/>
    </row>
    <row r="190" spans="1:28" s="84" customFormat="1" ht="14.1" customHeight="1">
      <c r="A190" s="179">
        <v>2965</v>
      </c>
      <c r="B190" s="18" t="s">
        <v>67</v>
      </c>
      <c r="C190" s="7" t="s">
        <v>68</v>
      </c>
      <c r="D190" s="15"/>
      <c r="E190" s="7">
        <f t="shared" ref="E190:E201" si="8">SUM(F190:H190)</f>
        <v>1</v>
      </c>
      <c r="F190" s="7"/>
      <c r="G190" s="7">
        <v>1</v>
      </c>
      <c r="H190" s="22"/>
      <c r="I190" s="76"/>
      <c r="J190" s="83"/>
      <c r="K190" s="83"/>
      <c r="L190" s="83"/>
      <c r="M190" s="83"/>
    </row>
    <row r="191" spans="1:28" s="84" customFormat="1" ht="14.1" customHeight="1">
      <c r="A191" s="179">
        <v>2966</v>
      </c>
      <c r="B191" s="18" t="s">
        <v>117</v>
      </c>
      <c r="C191" s="7" t="s">
        <v>68</v>
      </c>
      <c r="D191" s="16"/>
      <c r="E191" s="7">
        <f t="shared" si="8"/>
        <v>1</v>
      </c>
      <c r="F191" s="7"/>
      <c r="G191" s="7">
        <v>1</v>
      </c>
      <c r="H191" s="22"/>
      <c r="I191" s="76"/>
      <c r="J191" s="83"/>
      <c r="K191" s="83"/>
      <c r="L191" s="83"/>
      <c r="M191" s="83"/>
    </row>
    <row r="192" spans="1:28" s="75" customFormat="1" ht="14.1" customHeight="1">
      <c r="A192" s="179" t="s">
        <v>327</v>
      </c>
      <c r="B192" s="18" t="s">
        <v>226</v>
      </c>
      <c r="C192" s="7" t="s">
        <v>56</v>
      </c>
      <c r="D192" s="15"/>
      <c r="E192" s="7">
        <f t="shared" si="8"/>
        <v>6</v>
      </c>
      <c r="F192" s="241">
        <v>4</v>
      </c>
      <c r="G192" s="242">
        <v>2</v>
      </c>
      <c r="H192" s="20"/>
      <c r="I192" s="88"/>
      <c r="J192" s="3"/>
      <c r="K192" s="3"/>
      <c r="L192" s="3"/>
      <c r="M192" s="3"/>
    </row>
    <row r="193" spans="1:13" s="75" customFormat="1" ht="14.1" customHeight="1">
      <c r="A193" s="179" t="s">
        <v>328</v>
      </c>
      <c r="B193" s="18" t="s">
        <v>223</v>
      </c>
      <c r="C193" s="7" t="s">
        <v>224</v>
      </c>
      <c r="D193" s="7"/>
      <c r="E193" s="7">
        <f t="shared" si="8"/>
        <v>11</v>
      </c>
      <c r="F193" s="7">
        <v>8</v>
      </c>
      <c r="G193" s="17">
        <v>3</v>
      </c>
      <c r="H193" s="21"/>
      <c r="I193" s="88"/>
      <c r="J193" s="3"/>
      <c r="K193" s="3"/>
      <c r="L193" s="3"/>
      <c r="M193" s="3"/>
    </row>
    <row r="194" spans="1:13" s="75" customFormat="1" ht="14.1" customHeight="1">
      <c r="A194" s="179" t="s">
        <v>329</v>
      </c>
      <c r="B194" s="18" t="s">
        <v>228</v>
      </c>
      <c r="C194" s="7" t="s">
        <v>227</v>
      </c>
      <c r="D194" s="7"/>
      <c r="E194" s="7">
        <f t="shared" si="8"/>
        <v>7</v>
      </c>
      <c r="F194" s="7">
        <v>4</v>
      </c>
      <c r="G194" s="17">
        <v>3</v>
      </c>
      <c r="H194" s="21"/>
      <c r="I194" s="88"/>
      <c r="J194" s="3"/>
      <c r="K194" s="3"/>
      <c r="L194" s="3"/>
      <c r="M194" s="3"/>
    </row>
    <row r="195" spans="1:13" s="75" customFormat="1" ht="14.1" customHeight="1">
      <c r="A195" s="179">
        <v>2991</v>
      </c>
      <c r="B195" s="19" t="s">
        <v>229</v>
      </c>
      <c r="C195" s="7" t="s">
        <v>230</v>
      </c>
      <c r="D195" s="7"/>
      <c r="E195" s="7">
        <f t="shared" si="8"/>
        <v>1</v>
      </c>
      <c r="F195" s="7">
        <v>1</v>
      </c>
      <c r="G195" s="17"/>
      <c r="H195" s="21"/>
      <c r="I195" s="88"/>
      <c r="J195" s="3"/>
      <c r="K195" s="3"/>
      <c r="L195" s="3"/>
      <c r="M195" s="3"/>
    </row>
    <row r="196" spans="1:13" s="75" customFormat="1" ht="14.1" customHeight="1">
      <c r="A196" s="179" t="s">
        <v>330</v>
      </c>
      <c r="B196" s="18" t="s">
        <v>222</v>
      </c>
      <c r="C196" s="7" t="s">
        <v>225</v>
      </c>
      <c r="D196" s="7"/>
      <c r="E196" s="7">
        <f t="shared" si="8"/>
        <v>3</v>
      </c>
      <c r="F196" s="7"/>
      <c r="G196" s="17">
        <v>3</v>
      </c>
      <c r="H196" s="21"/>
      <c r="I196" s="88"/>
      <c r="J196" s="3"/>
      <c r="K196" s="3"/>
      <c r="L196" s="3"/>
      <c r="M196" s="3"/>
    </row>
    <row r="197" spans="1:13" s="75" customFormat="1" ht="14.1" customHeight="1">
      <c r="A197" s="179" t="s">
        <v>331</v>
      </c>
      <c r="B197" s="15" t="s">
        <v>170</v>
      </c>
      <c r="C197" s="7" t="s">
        <v>232</v>
      </c>
      <c r="D197" s="7"/>
      <c r="E197" s="7">
        <f t="shared" si="8"/>
        <v>14</v>
      </c>
      <c r="F197" s="7">
        <v>12</v>
      </c>
      <c r="G197" s="17">
        <v>2</v>
      </c>
      <c r="H197" s="21"/>
      <c r="I197" s="85"/>
      <c r="J197" s="3"/>
      <c r="K197" s="3"/>
      <c r="L197" s="3"/>
      <c r="M197" s="3"/>
    </row>
    <row r="198" spans="1:13" s="75" customFormat="1" ht="14.1" customHeight="1">
      <c r="A198" s="179" t="s">
        <v>332</v>
      </c>
      <c r="B198" s="15" t="s">
        <v>75</v>
      </c>
      <c r="C198" s="7" t="s">
        <v>231</v>
      </c>
      <c r="D198" s="7"/>
      <c r="E198" s="7">
        <f t="shared" si="8"/>
        <v>2</v>
      </c>
      <c r="F198" s="7"/>
      <c r="G198" s="17">
        <v>2</v>
      </c>
      <c r="H198" s="21"/>
      <c r="I198" s="88"/>
      <c r="J198" s="3"/>
      <c r="K198" s="3"/>
      <c r="L198" s="3"/>
      <c r="M198" s="3"/>
    </row>
    <row r="199" spans="1:13" s="75" customFormat="1" ht="14.1" customHeight="1">
      <c r="A199" s="179" t="s">
        <v>333</v>
      </c>
      <c r="B199" s="18" t="s">
        <v>70</v>
      </c>
      <c r="C199" s="7" t="s">
        <v>183</v>
      </c>
      <c r="D199" s="7"/>
      <c r="E199" s="7">
        <f t="shared" si="8"/>
        <v>5</v>
      </c>
      <c r="F199" s="7">
        <v>5</v>
      </c>
      <c r="G199" s="17"/>
      <c r="H199" s="21"/>
      <c r="I199" s="88"/>
      <c r="J199" s="3"/>
      <c r="K199" s="3"/>
      <c r="L199" s="3"/>
      <c r="M199" s="3"/>
    </row>
    <row r="200" spans="1:13" s="75" customFormat="1" ht="14.1" customHeight="1">
      <c r="A200" s="179">
        <v>3016</v>
      </c>
      <c r="B200" s="19" t="s">
        <v>46</v>
      </c>
      <c r="C200" s="7" t="s">
        <v>194</v>
      </c>
      <c r="D200" s="7"/>
      <c r="E200" s="7">
        <f t="shared" si="8"/>
        <v>1</v>
      </c>
      <c r="F200" s="7">
        <v>1</v>
      </c>
      <c r="G200" s="17"/>
      <c r="H200" s="21"/>
      <c r="I200" s="88"/>
      <c r="J200" s="3"/>
      <c r="K200" s="3"/>
      <c r="L200" s="3"/>
      <c r="M200" s="3"/>
    </row>
    <row r="201" spans="1:13" s="75" customFormat="1" ht="14.1" customHeight="1">
      <c r="A201" s="179">
        <v>3017</v>
      </c>
      <c r="B201" s="15" t="s">
        <v>112</v>
      </c>
      <c r="C201" s="7" t="s">
        <v>113</v>
      </c>
      <c r="D201" s="7"/>
      <c r="E201" s="7">
        <f t="shared" si="8"/>
        <v>1</v>
      </c>
      <c r="F201" s="7">
        <v>1</v>
      </c>
      <c r="G201" s="17"/>
      <c r="H201" s="21"/>
      <c r="I201" s="88"/>
      <c r="J201" s="3"/>
      <c r="K201" s="3"/>
      <c r="L201" s="3"/>
      <c r="M201" s="3"/>
    </row>
    <row r="202" spans="1:13" s="75" customFormat="1" ht="14.1" customHeight="1">
      <c r="A202" s="179">
        <v>3018</v>
      </c>
      <c r="B202" s="15" t="s">
        <v>45</v>
      </c>
      <c r="C202" s="7" t="s">
        <v>211</v>
      </c>
      <c r="D202" s="7"/>
      <c r="E202" s="7">
        <f>SUM(F202:H202)</f>
        <v>1</v>
      </c>
      <c r="F202" s="7"/>
      <c r="G202" s="17">
        <v>1</v>
      </c>
      <c r="H202" s="21"/>
      <c r="I202" s="88"/>
      <c r="J202" s="3"/>
      <c r="K202" s="3"/>
      <c r="L202" s="3"/>
      <c r="M202" s="3"/>
    </row>
    <row r="203" spans="1:13" s="75" customFormat="1" ht="14.1" customHeight="1" thickBot="1">
      <c r="A203" s="190">
        <v>3019</v>
      </c>
      <c r="B203" s="201" t="s">
        <v>93</v>
      </c>
      <c r="C203" s="165" t="s">
        <v>94</v>
      </c>
      <c r="D203" s="165"/>
      <c r="E203" s="166">
        <f>SUM(F203:H203)</f>
        <v>1</v>
      </c>
      <c r="F203" s="165">
        <v>1</v>
      </c>
      <c r="G203" s="166"/>
      <c r="H203" s="79"/>
      <c r="I203" s="88"/>
      <c r="J203" s="3"/>
      <c r="K203" s="3"/>
      <c r="L203" s="3"/>
      <c r="M203" s="3"/>
    </row>
    <row r="204" spans="1:13" s="75" customFormat="1" ht="14.1" customHeight="1" thickBot="1">
      <c r="A204" s="277" t="s">
        <v>134</v>
      </c>
      <c r="B204" s="278"/>
      <c r="C204" s="203"/>
      <c r="D204" s="203"/>
      <c r="E204" s="211">
        <f>SUM(E189:E203)</f>
        <v>56</v>
      </c>
      <c r="F204" s="211">
        <f>SUM(F189:F203)</f>
        <v>37</v>
      </c>
      <c r="G204" s="211">
        <f>SUM(G189:G203)</f>
        <v>19</v>
      </c>
      <c r="H204" s="211">
        <f>SUM(H189:H203)</f>
        <v>0</v>
      </c>
      <c r="I204" s="85"/>
      <c r="J204" s="3"/>
      <c r="K204" s="3"/>
      <c r="L204" s="3"/>
      <c r="M204" s="3"/>
    </row>
    <row r="205" spans="1:13" s="75" customFormat="1" ht="14.1" customHeight="1" thickBot="1">
      <c r="A205" s="184"/>
      <c r="B205" s="172"/>
      <c r="C205" s="203"/>
      <c r="D205" s="203"/>
      <c r="E205" s="217"/>
      <c r="F205" s="217"/>
      <c r="G205" s="217"/>
      <c r="H205" s="217"/>
      <c r="I205" s="85"/>
      <c r="J205" s="3"/>
      <c r="K205" s="3"/>
      <c r="L205" s="3"/>
      <c r="M205" s="3"/>
    </row>
    <row r="206" spans="1:13" s="75" customFormat="1" ht="14.1" customHeight="1" thickBot="1">
      <c r="A206" s="202"/>
      <c r="B206" s="218" t="s">
        <v>139</v>
      </c>
      <c r="C206" s="219"/>
      <c r="D206" s="220"/>
      <c r="E206" s="221">
        <f>SUM(E204+E186+E167+E153+E135+E115+E96+E79+E70+E62+E56+E50+E43+E23+E16)</f>
        <v>413</v>
      </c>
      <c r="F206" s="221">
        <f>SUM(F204+F186+F167+F153+F135+F115+F96+F79+F70+F62+F56+F50+F43+F23+F16)</f>
        <v>251</v>
      </c>
      <c r="G206" s="221">
        <f>SUM(G204+G186+G167+G153+G135+G115+G96+G79+G70+G62+G56+G50+G43+G23+G16)</f>
        <v>162</v>
      </c>
      <c r="H206" s="221">
        <f>SUM(H204+H186+H167+H153+H135+H115+H96+H79+H70+H62+H56+H50+H43+H23+H16)</f>
        <v>1</v>
      </c>
      <c r="I206" s="85"/>
      <c r="J206" s="3"/>
      <c r="K206" s="3"/>
      <c r="L206" s="3"/>
      <c r="M206" s="3"/>
    </row>
    <row r="207" spans="1:13" s="75" customFormat="1" ht="14.1" customHeight="1">
      <c r="A207" s="118"/>
      <c r="B207" s="9"/>
      <c r="C207" s="8"/>
      <c r="D207" s="8"/>
      <c r="E207" s="90"/>
      <c r="F207" s="90"/>
      <c r="G207" s="90"/>
      <c r="H207" s="90"/>
      <c r="I207" s="85"/>
      <c r="J207" s="3"/>
      <c r="K207" s="3"/>
      <c r="L207" s="3"/>
      <c r="M207" s="3"/>
    </row>
    <row r="208" spans="1:13" s="75" customFormat="1" ht="14.1" customHeight="1">
      <c r="A208" s="118"/>
      <c r="B208" s="9"/>
      <c r="C208" s="8"/>
      <c r="D208" s="8"/>
      <c r="E208" s="90"/>
      <c r="F208" s="90"/>
      <c r="G208" s="90"/>
      <c r="H208" s="90"/>
      <c r="I208" s="85"/>
      <c r="J208" s="3"/>
      <c r="K208" s="3"/>
      <c r="L208" s="3"/>
      <c r="M208" s="3"/>
    </row>
    <row r="209" spans="1:13" s="75" customFormat="1" ht="14.1" customHeight="1">
      <c r="A209" s="118"/>
      <c r="B209" s="9"/>
      <c r="C209" s="8"/>
      <c r="D209" s="8"/>
      <c r="E209" s="90"/>
      <c r="F209" s="90"/>
      <c r="G209" s="90"/>
      <c r="H209" s="90"/>
      <c r="I209" s="85"/>
      <c r="J209" s="3"/>
      <c r="K209" s="3"/>
      <c r="L209" s="3"/>
      <c r="M209" s="3"/>
    </row>
    <row r="210" spans="1:13" s="75" customFormat="1" ht="14.1" customHeight="1">
      <c r="A210" s="118"/>
      <c r="B210" s="9"/>
      <c r="C210" s="8"/>
      <c r="D210" s="8"/>
      <c r="E210" s="90"/>
      <c r="F210" s="90"/>
      <c r="G210" s="90"/>
      <c r="H210" s="90"/>
      <c r="I210" s="85"/>
      <c r="J210" s="3"/>
      <c r="K210" s="3"/>
      <c r="L210" s="3"/>
      <c r="M210" s="3"/>
    </row>
    <row r="211" spans="1:13" s="93" customFormat="1" ht="14.1" customHeight="1">
      <c r="A211" s="40"/>
      <c r="B211" s="11"/>
      <c r="C211" s="91"/>
      <c r="D211" s="91"/>
      <c r="E211" s="91"/>
      <c r="F211" s="91"/>
      <c r="G211" s="91"/>
      <c r="H211" s="91"/>
      <c r="I211" s="106"/>
      <c r="J211" s="92"/>
      <c r="K211" s="92"/>
      <c r="L211" s="92"/>
      <c r="M211" s="92"/>
    </row>
    <row r="212" spans="1:13" s="93" customFormat="1" ht="14.1" customHeight="1">
      <c r="A212" s="40"/>
      <c r="B212" s="11"/>
      <c r="C212" s="91"/>
      <c r="D212" s="91"/>
      <c r="E212" s="91"/>
      <c r="F212" s="91"/>
      <c r="G212" s="91"/>
      <c r="H212" s="91"/>
      <c r="I212" s="106"/>
      <c r="J212" s="92"/>
      <c r="K212" s="92"/>
      <c r="L212" s="92"/>
      <c r="M212" s="92"/>
    </row>
    <row r="213" spans="1:13" s="93" customFormat="1" ht="14.1" customHeight="1">
      <c r="A213" s="40"/>
      <c r="B213" s="11"/>
      <c r="C213" s="91"/>
      <c r="D213" s="91"/>
      <c r="E213" s="91"/>
      <c r="F213" s="91"/>
      <c r="G213" s="91"/>
      <c r="H213" s="91"/>
      <c r="I213" s="106"/>
      <c r="J213" s="92"/>
      <c r="K213" s="92"/>
      <c r="L213" s="92"/>
      <c r="M213" s="92"/>
    </row>
    <row r="214" spans="1:13" s="93" customFormat="1" ht="14.1" customHeight="1">
      <c r="A214" s="40"/>
      <c r="B214" s="11"/>
      <c r="C214" s="91"/>
      <c r="D214" s="91"/>
      <c r="E214" s="91"/>
      <c r="F214" s="91"/>
      <c r="G214" s="91"/>
      <c r="H214" s="91"/>
      <c r="I214" s="106"/>
      <c r="J214" s="92"/>
      <c r="K214" s="92"/>
      <c r="L214" s="92"/>
      <c r="M214" s="92"/>
    </row>
    <row r="215" spans="1:13" s="93" customFormat="1" ht="14.1" customHeight="1">
      <c r="A215" s="40"/>
      <c r="B215" s="11"/>
      <c r="C215" s="91"/>
      <c r="D215" s="91"/>
      <c r="E215" s="91"/>
      <c r="F215" s="91"/>
      <c r="G215" s="91"/>
      <c r="H215" s="91"/>
      <c r="I215" s="106"/>
      <c r="J215" s="92"/>
      <c r="K215" s="92"/>
      <c r="L215" s="92"/>
      <c r="M215" s="92"/>
    </row>
    <row r="216" spans="1:13" s="93" customFormat="1" ht="14.1" customHeight="1">
      <c r="A216" s="40"/>
      <c r="B216" s="11"/>
      <c r="C216" s="91"/>
      <c r="D216" s="91"/>
      <c r="E216" s="91"/>
      <c r="F216" s="91"/>
      <c r="G216" s="91"/>
      <c r="H216" s="91"/>
      <c r="I216" s="106"/>
      <c r="J216" s="92"/>
      <c r="K216" s="92"/>
      <c r="L216" s="92"/>
      <c r="M216" s="92"/>
    </row>
    <row r="217" spans="1:13" s="93" customFormat="1" ht="14.1" customHeight="1">
      <c r="A217" s="40"/>
      <c r="B217" s="11"/>
      <c r="C217" s="91"/>
      <c r="D217" s="91"/>
      <c r="E217" s="91"/>
      <c r="F217" s="91"/>
      <c r="G217" s="91"/>
      <c r="H217" s="91"/>
      <c r="I217" s="106"/>
      <c r="J217" s="92"/>
      <c r="K217" s="92"/>
      <c r="L217" s="92"/>
      <c r="M217" s="92"/>
    </row>
    <row r="218" spans="1:13" s="93" customFormat="1" ht="14.1" customHeight="1">
      <c r="A218" s="40"/>
      <c r="B218" s="11"/>
      <c r="C218" s="91"/>
      <c r="D218" s="91"/>
      <c r="E218" s="91"/>
      <c r="F218" s="91"/>
      <c r="G218" s="91"/>
      <c r="H218" s="91"/>
      <c r="I218" s="106"/>
      <c r="J218" s="92"/>
      <c r="K218" s="92"/>
      <c r="L218" s="92"/>
      <c r="M218" s="92"/>
    </row>
    <row r="219" spans="1:13" s="93" customFormat="1" ht="14.1" customHeight="1">
      <c r="A219" s="40"/>
      <c r="B219" s="11"/>
      <c r="C219" s="91"/>
      <c r="D219" s="91"/>
      <c r="E219" s="91"/>
      <c r="F219" s="91"/>
      <c r="G219" s="91"/>
      <c r="H219" s="91"/>
      <c r="I219" s="106"/>
      <c r="J219" s="92"/>
      <c r="K219" s="92"/>
      <c r="L219" s="92"/>
      <c r="M219" s="92"/>
    </row>
    <row r="220" spans="1:13" s="93" customFormat="1" ht="14.1" customHeight="1">
      <c r="A220" s="40"/>
      <c r="B220" s="11"/>
      <c r="C220" s="91"/>
      <c r="D220" s="91"/>
      <c r="E220" s="91"/>
      <c r="F220" s="91"/>
      <c r="G220" s="91"/>
      <c r="H220" s="91"/>
      <c r="I220" s="106"/>
      <c r="J220" s="92"/>
      <c r="K220" s="92"/>
      <c r="L220" s="92"/>
      <c r="M220" s="92"/>
    </row>
    <row r="221" spans="1:13" s="93" customFormat="1" ht="14.1" customHeight="1">
      <c r="A221" s="40"/>
      <c r="B221" s="11"/>
      <c r="C221" s="91"/>
      <c r="D221" s="91"/>
      <c r="E221" s="91"/>
      <c r="F221" s="91"/>
      <c r="G221" s="91"/>
      <c r="H221" s="91"/>
      <c r="I221" s="106"/>
      <c r="J221" s="92"/>
      <c r="K221" s="92"/>
      <c r="L221" s="92"/>
      <c r="M221" s="92"/>
    </row>
    <row r="222" spans="1:13" s="93" customFormat="1" ht="14.1" customHeight="1">
      <c r="A222" s="40"/>
      <c r="B222" s="11"/>
      <c r="C222" s="91"/>
      <c r="D222" s="91"/>
      <c r="E222" s="91"/>
      <c r="F222" s="91"/>
      <c r="G222" s="91"/>
      <c r="H222" s="91"/>
      <c r="I222" s="106"/>
      <c r="J222" s="92"/>
      <c r="K222" s="92"/>
      <c r="L222" s="92"/>
      <c r="M222" s="92"/>
    </row>
    <row r="223" spans="1:13" s="93" customFormat="1" ht="14.1" customHeight="1">
      <c r="A223" s="40"/>
      <c r="B223" s="11"/>
      <c r="C223" s="91"/>
      <c r="D223" s="91"/>
      <c r="E223" s="91"/>
      <c r="F223" s="91"/>
      <c r="G223" s="91"/>
      <c r="H223" s="91"/>
      <c r="I223" s="106"/>
      <c r="J223" s="92"/>
      <c r="K223" s="92"/>
      <c r="L223" s="92"/>
      <c r="M223" s="92"/>
    </row>
    <row r="224" spans="1:13" s="93" customFormat="1" ht="14.1" customHeight="1">
      <c r="A224" s="40"/>
      <c r="B224" s="11"/>
      <c r="C224" s="91"/>
      <c r="D224" s="91"/>
      <c r="E224" s="91"/>
      <c r="F224" s="91"/>
      <c r="G224" s="91"/>
      <c r="H224" s="91"/>
      <c r="I224" s="106"/>
      <c r="J224" s="92"/>
      <c r="K224" s="92"/>
      <c r="L224" s="92"/>
      <c r="M224" s="92"/>
    </row>
    <row r="225" spans="1:13" s="93" customFormat="1" ht="14.1" customHeight="1">
      <c r="A225" s="40"/>
      <c r="B225" s="11"/>
      <c r="C225" s="91"/>
      <c r="D225" s="91"/>
      <c r="E225" s="91"/>
      <c r="F225" s="91"/>
      <c r="G225" s="91"/>
      <c r="H225" s="91"/>
      <c r="I225" s="106"/>
      <c r="J225" s="92"/>
      <c r="K225" s="92"/>
      <c r="L225" s="92"/>
      <c r="M225" s="92"/>
    </row>
    <row r="226" spans="1:13" s="93" customFormat="1" ht="14.1" customHeight="1">
      <c r="A226" s="40"/>
      <c r="B226" s="11"/>
      <c r="C226" s="91"/>
      <c r="D226" s="91"/>
      <c r="E226" s="91"/>
      <c r="F226" s="91"/>
      <c r="G226" s="91"/>
      <c r="H226" s="91"/>
      <c r="I226" s="106"/>
      <c r="J226" s="92"/>
      <c r="K226" s="92"/>
      <c r="L226" s="92"/>
      <c r="M226" s="92"/>
    </row>
    <row r="227" spans="1:13" s="93" customFormat="1" ht="14.1" customHeight="1">
      <c r="A227" s="40"/>
      <c r="B227" s="11"/>
      <c r="C227" s="91"/>
      <c r="D227" s="91"/>
      <c r="E227" s="91"/>
      <c r="F227" s="91"/>
      <c r="G227" s="91"/>
      <c r="H227" s="91"/>
      <c r="I227" s="106"/>
      <c r="J227" s="92"/>
      <c r="K227" s="92"/>
      <c r="L227" s="92"/>
      <c r="M227" s="92"/>
    </row>
    <row r="228" spans="1:13" s="93" customFormat="1" ht="14.1" customHeight="1">
      <c r="A228" s="40"/>
      <c r="B228" s="11"/>
      <c r="C228" s="91"/>
      <c r="D228" s="91"/>
      <c r="E228" s="91"/>
      <c r="F228" s="91"/>
      <c r="G228" s="91"/>
      <c r="H228" s="91"/>
      <c r="I228" s="106"/>
      <c r="J228" s="92"/>
      <c r="K228" s="92"/>
      <c r="L228" s="92"/>
      <c r="M228" s="92"/>
    </row>
    <row r="229" spans="1:13" s="93" customFormat="1" ht="14.1" customHeight="1">
      <c r="A229" s="40"/>
      <c r="B229" s="11"/>
      <c r="C229" s="91"/>
      <c r="D229" s="91"/>
      <c r="E229" s="91"/>
      <c r="F229" s="91"/>
      <c r="G229" s="91"/>
      <c r="H229" s="91"/>
      <c r="I229" s="106"/>
      <c r="J229" s="92"/>
      <c r="K229" s="92"/>
      <c r="L229" s="92"/>
      <c r="M229" s="92"/>
    </row>
    <row r="230" spans="1:13" s="93" customFormat="1" ht="14.1" customHeight="1">
      <c r="A230" s="40"/>
      <c r="B230" s="11"/>
      <c r="C230" s="91"/>
      <c r="D230" s="91"/>
      <c r="E230" s="91"/>
      <c r="F230" s="91"/>
      <c r="G230" s="91"/>
      <c r="H230" s="91"/>
      <c r="I230" s="106"/>
      <c r="J230" s="92"/>
      <c r="K230" s="92"/>
      <c r="L230" s="92"/>
      <c r="M230" s="92"/>
    </row>
    <row r="231" spans="1:13" s="93" customFormat="1" ht="14.1" customHeight="1">
      <c r="A231" s="40"/>
      <c r="B231" s="11"/>
      <c r="C231" s="91"/>
      <c r="D231" s="91"/>
      <c r="E231" s="91"/>
      <c r="F231" s="91"/>
      <c r="G231" s="91"/>
      <c r="H231" s="91"/>
      <c r="I231" s="106"/>
      <c r="J231" s="92"/>
      <c r="K231" s="92"/>
      <c r="L231" s="92"/>
      <c r="M231" s="92"/>
    </row>
    <row r="232" spans="1:13" s="93" customFormat="1" ht="14.1" customHeight="1">
      <c r="A232" s="40"/>
      <c r="B232" s="11"/>
      <c r="C232" s="91"/>
      <c r="D232" s="91"/>
      <c r="E232" s="91"/>
      <c r="F232" s="91"/>
      <c r="G232" s="91"/>
      <c r="H232" s="91"/>
      <c r="I232" s="106"/>
      <c r="J232" s="92"/>
      <c r="K232" s="92"/>
      <c r="L232" s="92"/>
      <c r="M232" s="92"/>
    </row>
    <row r="233" spans="1:13" s="93" customFormat="1" ht="14.1" customHeight="1">
      <c r="A233" s="40"/>
      <c r="B233" s="11"/>
      <c r="C233" s="91"/>
      <c r="D233" s="91"/>
      <c r="E233" s="91"/>
      <c r="F233" s="91"/>
      <c r="G233" s="91"/>
      <c r="H233" s="91"/>
      <c r="I233" s="106"/>
      <c r="J233" s="92"/>
      <c r="K233" s="92"/>
      <c r="L233" s="92"/>
      <c r="M233" s="92"/>
    </row>
    <row r="234" spans="1:13" s="93" customFormat="1" ht="14.1" customHeight="1">
      <c r="A234" s="40"/>
      <c r="B234" s="11"/>
      <c r="C234" s="91"/>
      <c r="D234" s="91"/>
      <c r="E234" s="91"/>
      <c r="F234" s="91"/>
      <c r="G234" s="91"/>
      <c r="H234" s="91"/>
      <c r="I234" s="106"/>
      <c r="J234" s="92"/>
      <c r="K234" s="92"/>
      <c r="L234" s="92"/>
      <c r="M234" s="92"/>
    </row>
    <row r="235" spans="1:13" s="93" customFormat="1" ht="14.1" customHeight="1">
      <c r="A235" s="40"/>
      <c r="B235" s="11"/>
      <c r="C235" s="91"/>
      <c r="D235" s="91"/>
      <c r="E235" s="91"/>
      <c r="F235" s="91"/>
      <c r="G235" s="91"/>
      <c r="H235" s="91"/>
      <c r="I235" s="106"/>
      <c r="J235" s="92"/>
      <c r="K235" s="92"/>
      <c r="L235" s="92"/>
      <c r="M235" s="92"/>
    </row>
    <row r="236" spans="1:13" s="93" customFormat="1" ht="14.1" customHeight="1">
      <c r="A236" s="40"/>
      <c r="B236" s="11"/>
      <c r="C236" s="91"/>
      <c r="D236" s="91"/>
      <c r="E236" s="91"/>
      <c r="F236" s="91"/>
      <c r="G236" s="91"/>
      <c r="H236" s="91"/>
      <c r="I236" s="106"/>
      <c r="J236" s="92"/>
      <c r="K236" s="92"/>
      <c r="L236" s="92"/>
      <c r="M236" s="92"/>
    </row>
    <row r="237" spans="1:13" s="93" customFormat="1" ht="14.1" customHeight="1">
      <c r="A237" s="40"/>
      <c r="B237" s="11"/>
      <c r="C237" s="91"/>
      <c r="D237" s="91"/>
      <c r="E237" s="91"/>
      <c r="F237" s="91"/>
      <c r="G237" s="91"/>
      <c r="H237" s="91"/>
      <c r="I237" s="106"/>
      <c r="J237" s="92"/>
      <c r="K237" s="92"/>
      <c r="L237" s="92"/>
      <c r="M237" s="92"/>
    </row>
    <row r="238" spans="1:13" s="93" customFormat="1" ht="14.1" customHeight="1">
      <c r="A238" s="40"/>
      <c r="B238" s="11"/>
      <c r="C238" s="91"/>
      <c r="D238" s="91"/>
      <c r="E238" s="91"/>
      <c r="F238" s="91"/>
      <c r="G238" s="91"/>
      <c r="H238" s="91"/>
      <c r="I238" s="106"/>
      <c r="J238" s="92"/>
      <c r="K238" s="92"/>
      <c r="L238" s="92"/>
      <c r="M238" s="92"/>
    </row>
    <row r="239" spans="1:13" s="93" customFormat="1" ht="14.1" customHeight="1">
      <c r="A239" s="40"/>
      <c r="B239" s="11"/>
      <c r="C239" s="91"/>
      <c r="D239" s="91"/>
      <c r="E239" s="91"/>
      <c r="F239" s="91"/>
      <c r="G239" s="91"/>
      <c r="H239" s="91"/>
      <c r="I239" s="106"/>
      <c r="J239" s="92"/>
      <c r="K239" s="92"/>
      <c r="L239" s="92"/>
      <c r="M239" s="92"/>
    </row>
    <row r="240" spans="1:13" s="93" customFormat="1" ht="14.1" customHeight="1">
      <c r="A240" s="40"/>
      <c r="B240" s="11"/>
      <c r="C240" s="91"/>
      <c r="D240" s="91"/>
      <c r="E240" s="91"/>
      <c r="F240" s="91"/>
      <c r="G240" s="91"/>
      <c r="H240" s="91"/>
      <c r="I240" s="106"/>
      <c r="J240" s="92"/>
      <c r="K240" s="92"/>
      <c r="L240" s="92"/>
      <c r="M240" s="92"/>
    </row>
    <row r="241" spans="1:13" s="93" customFormat="1" ht="14.1" customHeight="1">
      <c r="A241" s="40"/>
      <c r="B241" s="11"/>
      <c r="C241" s="91"/>
      <c r="D241" s="91"/>
      <c r="E241" s="91"/>
      <c r="F241" s="91"/>
      <c r="G241" s="91"/>
      <c r="H241" s="91"/>
      <c r="I241" s="106"/>
      <c r="J241" s="92"/>
      <c r="K241" s="92"/>
      <c r="L241" s="92"/>
      <c r="M241" s="92"/>
    </row>
    <row r="242" spans="1:13" s="93" customFormat="1" ht="14.1" customHeight="1">
      <c r="A242" s="119"/>
      <c r="B242" s="94"/>
      <c r="C242" s="95"/>
      <c r="D242" s="95"/>
      <c r="E242" s="95"/>
      <c r="F242" s="91"/>
      <c r="G242" s="95"/>
      <c r="H242" s="95"/>
      <c r="I242" s="106"/>
      <c r="J242" s="92"/>
      <c r="K242" s="92"/>
      <c r="L242" s="92"/>
      <c r="M242" s="92"/>
    </row>
    <row r="243" spans="1:13" s="93" customFormat="1" ht="14.1" customHeight="1">
      <c r="A243" s="119"/>
      <c r="B243" s="94"/>
      <c r="C243" s="95"/>
      <c r="D243" s="95"/>
      <c r="E243" s="95"/>
      <c r="F243" s="91"/>
      <c r="G243" s="95"/>
      <c r="H243" s="95"/>
      <c r="I243" s="106"/>
      <c r="J243" s="92"/>
      <c r="K243" s="92"/>
      <c r="L243" s="92"/>
      <c r="M243" s="92"/>
    </row>
    <row r="244" spans="1:13" s="93" customFormat="1" ht="14.1" customHeight="1">
      <c r="A244" s="119"/>
      <c r="B244" s="94"/>
      <c r="C244" s="95"/>
      <c r="D244" s="95"/>
      <c r="E244" s="95"/>
      <c r="F244" s="91"/>
      <c r="G244" s="95"/>
      <c r="H244" s="95"/>
      <c r="I244" s="106"/>
      <c r="J244" s="92"/>
      <c r="K244" s="92"/>
      <c r="L244" s="92"/>
      <c r="M244" s="92"/>
    </row>
    <row r="245" spans="1:13" s="93" customFormat="1" ht="14.1" customHeight="1">
      <c r="A245" s="119"/>
      <c r="B245" s="94"/>
      <c r="C245" s="95"/>
      <c r="D245" s="95"/>
      <c r="E245" s="95"/>
      <c r="F245" s="91"/>
      <c r="G245" s="95"/>
      <c r="H245" s="95"/>
      <c r="I245" s="106"/>
      <c r="J245" s="92"/>
      <c r="K245" s="92"/>
      <c r="L245" s="92"/>
      <c r="M245" s="92"/>
    </row>
    <row r="246" spans="1:13" s="93" customFormat="1" ht="14.1" customHeight="1">
      <c r="A246" s="119"/>
      <c r="B246" s="94"/>
      <c r="C246" s="95"/>
      <c r="D246" s="95"/>
      <c r="E246" s="95"/>
      <c r="F246" s="91"/>
      <c r="G246" s="95"/>
      <c r="H246" s="95"/>
      <c r="I246" s="106"/>
      <c r="J246" s="92"/>
      <c r="K246" s="92"/>
      <c r="L246" s="92"/>
      <c r="M246" s="92"/>
    </row>
    <row r="247" spans="1:13" s="93" customFormat="1" ht="14.1" customHeight="1">
      <c r="A247" s="119"/>
      <c r="B247" s="94"/>
      <c r="C247" s="95"/>
      <c r="D247" s="95"/>
      <c r="E247" s="95"/>
      <c r="F247" s="91"/>
      <c r="G247" s="95"/>
      <c r="H247" s="95"/>
      <c r="I247" s="106"/>
      <c r="J247" s="92"/>
      <c r="K247" s="92"/>
      <c r="L247" s="92"/>
      <c r="M247" s="92"/>
    </row>
    <row r="248" spans="1:13" s="93" customFormat="1" ht="14.1" customHeight="1">
      <c r="A248" s="120"/>
      <c r="B248" s="96"/>
      <c r="C248" s="86"/>
      <c r="D248" s="86"/>
      <c r="E248" s="86"/>
      <c r="F248" s="3"/>
      <c r="G248" s="86"/>
      <c r="H248" s="86"/>
      <c r="I248" s="106"/>
      <c r="J248" s="92"/>
      <c r="K248" s="92"/>
      <c r="L248" s="92"/>
      <c r="M248" s="92"/>
    </row>
    <row r="249" spans="1:13" s="93" customFormat="1" ht="14.1" customHeight="1">
      <c r="A249" s="120"/>
      <c r="B249" s="96"/>
      <c r="C249" s="86"/>
      <c r="D249" s="86"/>
      <c r="E249" s="86"/>
      <c r="F249" s="3"/>
      <c r="G249" s="86"/>
      <c r="H249" s="86"/>
      <c r="I249" s="106"/>
      <c r="J249" s="92"/>
      <c r="K249" s="92"/>
      <c r="L249" s="92"/>
      <c r="M249" s="92"/>
    </row>
    <row r="250" spans="1:13" s="93" customFormat="1" ht="14.1" customHeight="1">
      <c r="A250" s="120"/>
      <c r="B250" s="96"/>
      <c r="C250" s="86"/>
      <c r="D250" s="86"/>
      <c r="E250" s="86"/>
      <c r="F250" s="3"/>
      <c r="G250" s="86"/>
      <c r="H250" s="86"/>
      <c r="I250" s="106"/>
      <c r="J250" s="92"/>
      <c r="K250" s="92"/>
      <c r="L250" s="92"/>
      <c r="M250" s="92"/>
    </row>
    <row r="251" spans="1:13" s="93" customFormat="1" ht="14.1" customHeight="1">
      <c r="A251" s="120"/>
      <c r="B251" s="96"/>
      <c r="C251" s="86"/>
      <c r="D251" s="86"/>
      <c r="E251" s="86"/>
      <c r="F251" s="3"/>
      <c r="G251" s="86"/>
      <c r="H251" s="86"/>
      <c r="I251" s="106"/>
      <c r="J251" s="92"/>
      <c r="K251" s="92"/>
      <c r="L251" s="92"/>
      <c r="M251" s="92"/>
    </row>
    <row r="252" spans="1:13" s="93" customFormat="1" ht="14.1" customHeight="1">
      <c r="A252" s="120"/>
      <c r="B252" s="96"/>
      <c r="C252" s="86"/>
      <c r="D252" s="86"/>
      <c r="E252" s="86"/>
      <c r="F252" s="3"/>
      <c r="G252" s="86"/>
      <c r="H252" s="86"/>
      <c r="I252" s="106"/>
      <c r="J252" s="92"/>
      <c r="K252" s="92"/>
      <c r="L252" s="92"/>
      <c r="M252" s="92"/>
    </row>
    <row r="253" spans="1:13" s="93" customFormat="1" ht="14.1" customHeight="1">
      <c r="A253" s="120"/>
      <c r="B253" s="96"/>
      <c r="C253" s="86"/>
      <c r="D253" s="86"/>
      <c r="E253" s="86"/>
      <c r="F253" s="3"/>
      <c r="G253" s="86"/>
      <c r="H253" s="86"/>
      <c r="I253" s="106"/>
      <c r="J253" s="92"/>
      <c r="K253" s="92"/>
      <c r="L253" s="92"/>
      <c r="M253" s="92"/>
    </row>
    <row r="254" spans="1:13" s="93" customFormat="1" ht="14.1" customHeight="1">
      <c r="A254" s="120"/>
      <c r="B254" s="96"/>
      <c r="C254" s="86"/>
      <c r="D254" s="86"/>
      <c r="E254" s="86"/>
      <c r="F254" s="3"/>
      <c r="G254" s="86"/>
      <c r="H254" s="86"/>
      <c r="I254" s="106"/>
      <c r="J254" s="92"/>
      <c r="K254" s="92"/>
      <c r="L254" s="92"/>
      <c r="M254" s="92"/>
    </row>
    <row r="255" spans="1:13" s="93" customFormat="1" ht="14.1" customHeight="1">
      <c r="A255" s="120"/>
      <c r="B255" s="96"/>
      <c r="C255" s="86"/>
      <c r="D255" s="86"/>
      <c r="E255" s="86"/>
      <c r="F255" s="3"/>
      <c r="G255" s="86"/>
      <c r="H255" s="86"/>
      <c r="I255" s="106"/>
      <c r="J255" s="92"/>
      <c r="K255" s="92"/>
      <c r="L255" s="92"/>
      <c r="M255" s="92"/>
    </row>
    <row r="256" spans="1:13" s="93" customFormat="1" ht="14.1" customHeight="1">
      <c r="A256" s="120"/>
      <c r="B256" s="96"/>
      <c r="C256" s="86"/>
      <c r="D256" s="86"/>
      <c r="E256" s="86"/>
      <c r="F256" s="3"/>
      <c r="G256" s="86"/>
      <c r="H256" s="86"/>
      <c r="I256" s="106"/>
      <c r="J256" s="92"/>
      <c r="K256" s="92"/>
      <c r="L256" s="92"/>
      <c r="M256" s="92"/>
    </row>
    <row r="257" spans="1:13" s="93" customFormat="1" ht="14.1" customHeight="1">
      <c r="A257" s="120"/>
      <c r="B257" s="96"/>
      <c r="C257" s="86"/>
      <c r="D257" s="86"/>
      <c r="E257" s="86"/>
      <c r="F257" s="3"/>
      <c r="G257" s="86"/>
      <c r="H257" s="86"/>
      <c r="I257" s="106"/>
      <c r="J257" s="92"/>
      <c r="K257" s="92"/>
      <c r="L257" s="92"/>
      <c r="M257" s="92"/>
    </row>
    <row r="258" spans="1:13" s="93" customFormat="1" ht="14.1" customHeight="1">
      <c r="A258" s="120"/>
      <c r="B258" s="96"/>
      <c r="C258" s="86"/>
      <c r="D258" s="86"/>
      <c r="E258" s="86"/>
      <c r="F258" s="3"/>
      <c r="G258" s="86"/>
      <c r="H258" s="86"/>
      <c r="I258" s="106"/>
      <c r="J258" s="92"/>
      <c r="K258" s="92"/>
      <c r="L258" s="92"/>
      <c r="M258" s="92"/>
    </row>
    <row r="259" spans="1:13" s="93" customFormat="1" ht="14.1" customHeight="1">
      <c r="A259" s="120"/>
      <c r="B259" s="96"/>
      <c r="C259" s="86"/>
      <c r="D259" s="86"/>
      <c r="E259" s="86"/>
      <c r="F259" s="3"/>
      <c r="G259" s="86"/>
      <c r="H259" s="86"/>
      <c r="I259" s="106"/>
      <c r="J259" s="92"/>
      <c r="K259" s="92"/>
      <c r="L259" s="92"/>
      <c r="M259" s="92"/>
    </row>
    <row r="260" spans="1:13" s="93" customFormat="1" ht="14.1" customHeight="1">
      <c r="A260" s="120"/>
      <c r="B260" s="96"/>
      <c r="C260" s="86"/>
      <c r="D260" s="86"/>
      <c r="E260" s="86"/>
      <c r="F260" s="3"/>
      <c r="G260" s="86"/>
      <c r="H260" s="86"/>
      <c r="I260" s="106"/>
      <c r="J260" s="92"/>
      <c r="K260" s="92"/>
      <c r="L260" s="92"/>
      <c r="M260" s="92"/>
    </row>
    <row r="261" spans="1:13" s="93" customFormat="1" ht="14.1" customHeight="1">
      <c r="A261" s="120"/>
      <c r="B261" s="96"/>
      <c r="C261" s="86"/>
      <c r="D261" s="86"/>
      <c r="E261" s="86"/>
      <c r="F261" s="3"/>
      <c r="G261" s="86"/>
      <c r="H261" s="86"/>
      <c r="I261" s="106"/>
      <c r="J261" s="92"/>
      <c r="K261" s="92"/>
      <c r="L261" s="92"/>
      <c r="M261" s="92"/>
    </row>
    <row r="262" spans="1:13" s="93" customFormat="1" ht="14.1" customHeight="1">
      <c r="A262" s="120"/>
      <c r="B262" s="96"/>
      <c r="C262" s="86"/>
      <c r="D262" s="86"/>
      <c r="E262" s="86"/>
      <c r="F262" s="3"/>
      <c r="G262" s="86"/>
      <c r="H262" s="86"/>
      <c r="I262" s="106"/>
      <c r="J262" s="92"/>
      <c r="K262" s="92"/>
      <c r="L262" s="92"/>
      <c r="M262" s="92"/>
    </row>
    <row r="263" spans="1:13" s="93" customFormat="1" ht="14.1" customHeight="1">
      <c r="A263" s="120"/>
      <c r="B263" s="96"/>
      <c r="C263" s="86"/>
      <c r="D263" s="86"/>
      <c r="E263" s="86"/>
      <c r="F263" s="3"/>
      <c r="G263" s="86"/>
      <c r="H263" s="86"/>
      <c r="I263" s="106"/>
      <c r="J263" s="92"/>
      <c r="K263" s="92"/>
      <c r="L263" s="92"/>
      <c r="M263" s="92"/>
    </row>
    <row r="264" spans="1:13" s="93" customFormat="1" ht="14.1" customHeight="1">
      <c r="A264" s="120"/>
      <c r="B264" s="96"/>
      <c r="C264" s="86"/>
      <c r="D264" s="86"/>
      <c r="E264" s="86"/>
      <c r="F264" s="3"/>
      <c r="G264" s="86"/>
      <c r="H264" s="86"/>
      <c r="I264" s="106"/>
      <c r="J264" s="92"/>
      <c r="K264" s="92"/>
      <c r="L264" s="92"/>
      <c r="M264" s="92"/>
    </row>
    <row r="265" spans="1:13" s="93" customFormat="1" ht="14.1" customHeight="1">
      <c r="A265" s="120"/>
      <c r="B265" s="96"/>
      <c r="C265" s="86"/>
      <c r="D265" s="86"/>
      <c r="E265" s="86"/>
      <c r="F265" s="3"/>
      <c r="G265" s="86"/>
      <c r="H265" s="86"/>
      <c r="I265" s="106"/>
      <c r="J265" s="92"/>
      <c r="K265" s="92"/>
      <c r="L265" s="92"/>
      <c r="M265" s="92"/>
    </row>
    <row r="266" spans="1:13" s="93" customFormat="1" ht="14.1" customHeight="1">
      <c r="A266" s="120"/>
      <c r="B266" s="96"/>
      <c r="C266" s="86"/>
      <c r="D266" s="86"/>
      <c r="E266" s="86"/>
      <c r="F266" s="3"/>
      <c r="G266" s="86"/>
      <c r="H266" s="86"/>
      <c r="I266" s="106"/>
      <c r="J266" s="92"/>
      <c r="K266" s="92"/>
      <c r="L266" s="92"/>
      <c r="M266" s="92"/>
    </row>
    <row r="267" spans="1:13" s="93" customFormat="1" ht="14.1" customHeight="1">
      <c r="A267" s="120"/>
      <c r="B267" s="96"/>
      <c r="C267" s="86"/>
      <c r="D267" s="86"/>
      <c r="E267" s="86"/>
      <c r="F267" s="3"/>
      <c r="G267" s="86"/>
      <c r="H267" s="86"/>
      <c r="I267" s="106"/>
      <c r="J267" s="92"/>
      <c r="K267" s="92"/>
      <c r="L267" s="92"/>
      <c r="M267" s="92"/>
    </row>
    <row r="268" spans="1:13" s="93" customFormat="1" ht="14.1" customHeight="1">
      <c r="A268" s="120"/>
      <c r="B268" s="96"/>
      <c r="C268" s="86"/>
      <c r="D268" s="86"/>
      <c r="E268" s="86"/>
      <c r="F268" s="3"/>
      <c r="G268" s="86"/>
      <c r="H268" s="86"/>
      <c r="I268" s="106"/>
      <c r="J268" s="92"/>
      <c r="K268" s="92"/>
      <c r="L268" s="92"/>
      <c r="M268" s="92"/>
    </row>
    <row r="269" spans="1:13" s="93" customFormat="1" ht="14.1" customHeight="1">
      <c r="A269" s="120"/>
      <c r="B269" s="96"/>
      <c r="C269" s="86"/>
      <c r="D269" s="86"/>
      <c r="E269" s="86"/>
      <c r="F269" s="3"/>
      <c r="G269" s="86"/>
      <c r="H269" s="86"/>
      <c r="I269" s="106"/>
      <c r="J269" s="92"/>
      <c r="K269" s="92"/>
      <c r="L269" s="92"/>
      <c r="M269" s="92"/>
    </row>
    <row r="270" spans="1:13" s="93" customFormat="1" ht="14.1" customHeight="1">
      <c r="A270" s="121"/>
      <c r="B270" s="98"/>
      <c r="C270" s="92"/>
      <c r="D270" s="92"/>
      <c r="E270" s="92"/>
      <c r="F270" s="4"/>
      <c r="G270" s="92"/>
      <c r="H270" s="92"/>
      <c r="I270" s="106"/>
      <c r="J270" s="92"/>
      <c r="K270" s="92"/>
      <c r="L270" s="92"/>
      <c r="M270" s="92"/>
    </row>
    <row r="271" spans="1:13" s="93" customFormat="1" ht="14.1" customHeight="1">
      <c r="A271" s="121"/>
      <c r="B271" s="98"/>
      <c r="C271" s="92"/>
      <c r="D271" s="92"/>
      <c r="E271" s="92"/>
      <c r="F271" s="4"/>
      <c r="G271" s="92"/>
      <c r="H271" s="92"/>
      <c r="I271" s="106"/>
      <c r="J271" s="92"/>
      <c r="K271" s="92"/>
      <c r="L271" s="92"/>
      <c r="M271" s="92"/>
    </row>
    <row r="272" spans="1:13" s="93" customFormat="1" ht="14.1" customHeight="1">
      <c r="A272" s="121"/>
      <c r="B272" s="98"/>
      <c r="C272" s="92"/>
      <c r="D272" s="92"/>
      <c r="E272" s="92"/>
      <c r="F272" s="4"/>
      <c r="G272" s="92"/>
      <c r="H272" s="92"/>
      <c r="I272" s="106"/>
      <c r="J272" s="92"/>
      <c r="K272" s="92"/>
      <c r="L272" s="92"/>
      <c r="M272" s="92"/>
    </row>
    <row r="273" spans="1:13" s="93" customFormat="1" ht="14.1" customHeight="1">
      <c r="A273" s="121"/>
      <c r="B273" s="98"/>
      <c r="C273" s="92"/>
      <c r="D273" s="92"/>
      <c r="E273" s="92"/>
      <c r="F273" s="4"/>
      <c r="G273" s="92"/>
      <c r="H273" s="92"/>
      <c r="I273" s="106"/>
      <c r="J273" s="92"/>
      <c r="K273" s="92"/>
      <c r="L273" s="92"/>
      <c r="M273" s="92"/>
    </row>
    <row r="274" spans="1:13" s="93" customFormat="1" ht="14.1" customHeight="1">
      <c r="A274" s="121"/>
      <c r="B274" s="98"/>
      <c r="C274" s="92"/>
      <c r="D274" s="92"/>
      <c r="E274" s="92"/>
      <c r="F274" s="4"/>
      <c r="G274" s="92"/>
      <c r="H274" s="92"/>
      <c r="I274" s="106"/>
      <c r="J274" s="92"/>
      <c r="K274" s="92"/>
      <c r="L274" s="92"/>
      <c r="M274" s="92"/>
    </row>
    <row r="275" spans="1:13" s="93" customFormat="1" ht="14.1" customHeight="1">
      <c r="A275" s="121"/>
      <c r="B275" s="98"/>
      <c r="C275" s="92"/>
      <c r="D275" s="92"/>
      <c r="E275" s="92"/>
      <c r="F275" s="4"/>
      <c r="G275" s="92"/>
      <c r="H275" s="92"/>
      <c r="I275" s="106"/>
      <c r="J275" s="92"/>
      <c r="K275" s="92"/>
      <c r="L275" s="92"/>
      <c r="M275" s="92"/>
    </row>
    <row r="276" spans="1:13" s="93" customFormat="1" ht="14.1" customHeight="1">
      <c r="A276" s="121"/>
      <c r="B276" s="98"/>
      <c r="C276" s="92"/>
      <c r="D276" s="92"/>
      <c r="E276" s="92"/>
      <c r="F276" s="4"/>
      <c r="G276" s="92"/>
      <c r="H276" s="92"/>
      <c r="I276" s="106"/>
      <c r="J276" s="92"/>
      <c r="K276" s="92"/>
      <c r="L276" s="92"/>
      <c r="M276" s="92"/>
    </row>
    <row r="277" spans="1:13" s="93" customFormat="1" ht="14.1" customHeight="1">
      <c r="A277" s="121"/>
      <c r="B277" s="98"/>
      <c r="C277" s="92"/>
      <c r="D277" s="92"/>
      <c r="E277" s="92"/>
      <c r="F277" s="4"/>
      <c r="G277" s="92"/>
      <c r="H277" s="92"/>
      <c r="I277" s="106"/>
      <c r="J277" s="92"/>
      <c r="K277" s="92"/>
      <c r="L277" s="92"/>
      <c r="M277" s="92"/>
    </row>
    <row r="278" spans="1:13" s="93" customFormat="1" ht="14.1" customHeight="1">
      <c r="A278" s="121"/>
      <c r="B278" s="98"/>
      <c r="C278" s="92"/>
      <c r="D278" s="92"/>
      <c r="E278" s="92"/>
      <c r="F278" s="4"/>
      <c r="G278" s="92"/>
      <c r="H278" s="92"/>
      <c r="I278" s="106"/>
      <c r="J278" s="92"/>
      <c r="K278" s="92"/>
      <c r="L278" s="92"/>
      <c r="M278" s="92"/>
    </row>
    <row r="279" spans="1:13" s="93" customFormat="1" ht="14.1" customHeight="1">
      <c r="A279" s="121"/>
      <c r="B279" s="98"/>
      <c r="C279" s="92"/>
      <c r="D279" s="92"/>
      <c r="E279" s="92"/>
      <c r="F279" s="4"/>
      <c r="G279" s="92"/>
      <c r="H279" s="92"/>
      <c r="I279" s="106"/>
      <c r="J279" s="92"/>
      <c r="K279" s="92"/>
      <c r="L279" s="92"/>
      <c r="M279" s="92"/>
    </row>
    <row r="280" spans="1:13" s="93" customFormat="1" ht="14.1" customHeight="1">
      <c r="A280" s="121"/>
      <c r="B280" s="98"/>
      <c r="C280" s="92"/>
      <c r="D280" s="92"/>
      <c r="E280" s="92"/>
      <c r="F280" s="4"/>
      <c r="G280" s="92"/>
      <c r="H280" s="92"/>
      <c r="I280" s="106"/>
      <c r="J280" s="92"/>
      <c r="K280" s="92"/>
      <c r="L280" s="92"/>
      <c r="M280" s="92"/>
    </row>
    <row r="281" spans="1:13" s="93" customFormat="1" ht="14.1" customHeight="1">
      <c r="A281" s="121"/>
      <c r="B281" s="98"/>
      <c r="C281" s="92"/>
      <c r="D281" s="92"/>
      <c r="E281" s="92"/>
      <c r="F281" s="4"/>
      <c r="G281" s="92"/>
      <c r="H281" s="92"/>
      <c r="I281" s="106"/>
      <c r="J281" s="92"/>
      <c r="K281" s="92"/>
      <c r="L281" s="92"/>
      <c r="M281" s="92"/>
    </row>
    <row r="282" spans="1:13" s="93" customFormat="1" ht="14.1" customHeight="1">
      <c r="A282" s="121"/>
      <c r="B282" s="98"/>
      <c r="C282" s="92"/>
      <c r="D282" s="92"/>
      <c r="E282" s="92"/>
      <c r="F282" s="4"/>
      <c r="G282" s="92"/>
      <c r="H282" s="92"/>
      <c r="I282" s="106"/>
      <c r="J282" s="92"/>
      <c r="K282" s="92"/>
      <c r="L282" s="92"/>
      <c r="M282" s="92"/>
    </row>
    <row r="283" spans="1:13" s="93" customFormat="1" ht="14.1" customHeight="1">
      <c r="A283" s="121"/>
      <c r="B283" s="98"/>
      <c r="C283" s="92"/>
      <c r="D283" s="92"/>
      <c r="E283" s="92"/>
      <c r="F283" s="4"/>
      <c r="G283" s="92"/>
      <c r="H283" s="92"/>
      <c r="I283" s="106"/>
      <c r="J283" s="92"/>
      <c r="K283" s="92"/>
      <c r="L283" s="92"/>
      <c r="M283" s="92"/>
    </row>
    <row r="284" spans="1:13" s="93" customFormat="1" ht="14.1" customHeight="1">
      <c r="A284" s="121"/>
      <c r="B284" s="98"/>
      <c r="C284" s="92"/>
      <c r="D284" s="92"/>
      <c r="E284" s="92"/>
      <c r="F284" s="4"/>
      <c r="G284" s="92"/>
      <c r="H284" s="92"/>
      <c r="I284" s="106"/>
      <c r="J284" s="92"/>
      <c r="K284" s="92"/>
      <c r="L284" s="92"/>
      <c r="M284" s="92"/>
    </row>
    <row r="285" spans="1:13" s="93" customFormat="1" ht="14.1" customHeight="1">
      <c r="A285" s="121"/>
      <c r="B285" s="99"/>
      <c r="F285" s="5"/>
      <c r="I285" s="107"/>
    </row>
    <row r="286" spans="1:13" s="93" customFormat="1" ht="14.1" customHeight="1">
      <c r="A286" s="121"/>
      <c r="B286" s="99"/>
      <c r="F286" s="5"/>
      <c r="I286" s="107"/>
    </row>
    <row r="287" spans="1:13" s="93" customFormat="1" ht="14.1" customHeight="1">
      <c r="A287" s="121"/>
      <c r="B287" s="99"/>
      <c r="F287" s="5"/>
      <c r="I287" s="107"/>
    </row>
    <row r="288" spans="1:13" s="93" customFormat="1" ht="14.1" customHeight="1">
      <c r="A288" s="121"/>
      <c r="B288" s="99"/>
      <c r="F288" s="5"/>
      <c r="I288" s="107"/>
    </row>
    <row r="289" spans="1:9" s="93" customFormat="1" ht="14.1" customHeight="1">
      <c r="A289" s="121"/>
      <c r="B289" s="99"/>
      <c r="F289" s="5"/>
      <c r="I289" s="107"/>
    </row>
    <row r="290" spans="1:9" s="93" customFormat="1" ht="14.1" customHeight="1">
      <c r="A290" s="121"/>
      <c r="B290" s="99"/>
      <c r="F290" s="5"/>
      <c r="I290" s="107"/>
    </row>
    <row r="291" spans="1:9" s="93" customFormat="1" ht="14.1" customHeight="1">
      <c r="A291" s="121"/>
      <c r="B291" s="99"/>
      <c r="F291" s="5"/>
      <c r="I291" s="107"/>
    </row>
    <row r="292" spans="1:9" s="93" customFormat="1" ht="14.1" customHeight="1">
      <c r="A292" s="121"/>
      <c r="B292" s="99"/>
      <c r="F292" s="5"/>
      <c r="I292" s="107"/>
    </row>
    <row r="293" spans="1:9" s="93" customFormat="1" ht="14.1" customHeight="1">
      <c r="A293" s="121"/>
      <c r="B293" s="99"/>
      <c r="F293" s="5"/>
      <c r="I293" s="107"/>
    </row>
    <row r="294" spans="1:9" s="93" customFormat="1" ht="14.1" customHeight="1">
      <c r="A294" s="121"/>
      <c r="B294" s="99"/>
      <c r="F294" s="5"/>
      <c r="I294" s="107"/>
    </row>
    <row r="295" spans="1:9" s="93" customFormat="1" ht="14.1" customHeight="1">
      <c r="A295" s="121"/>
      <c r="B295" s="99"/>
      <c r="F295" s="5"/>
      <c r="I295" s="107"/>
    </row>
    <row r="296" spans="1:9" s="93" customFormat="1" ht="14.1" customHeight="1">
      <c r="A296" s="121"/>
      <c r="B296" s="99"/>
      <c r="F296" s="5"/>
      <c r="I296" s="107"/>
    </row>
    <row r="297" spans="1:9" s="93" customFormat="1" ht="14.1" customHeight="1">
      <c r="A297" s="121"/>
      <c r="B297" s="99"/>
      <c r="F297" s="5"/>
      <c r="I297" s="107"/>
    </row>
    <row r="298" spans="1:9" s="93" customFormat="1" ht="14.1" customHeight="1">
      <c r="A298" s="121"/>
      <c r="B298" s="99"/>
      <c r="F298" s="5"/>
      <c r="I298" s="107"/>
    </row>
    <row r="299" spans="1:9" s="93" customFormat="1" ht="14.1" customHeight="1">
      <c r="A299" s="121"/>
      <c r="B299" s="99"/>
      <c r="F299" s="5"/>
      <c r="I299" s="107"/>
    </row>
    <row r="300" spans="1:9" s="93" customFormat="1" ht="14.1" customHeight="1">
      <c r="A300" s="121"/>
      <c r="B300" s="99"/>
      <c r="F300" s="5"/>
      <c r="I300" s="107"/>
    </row>
    <row r="301" spans="1:9" s="93" customFormat="1" ht="14.1" customHeight="1">
      <c r="A301" s="121"/>
      <c r="B301" s="99"/>
      <c r="F301" s="5"/>
      <c r="I301" s="107"/>
    </row>
    <row r="302" spans="1:9" s="93" customFormat="1" ht="14.1" customHeight="1">
      <c r="A302" s="121"/>
      <c r="B302" s="99"/>
      <c r="F302" s="5"/>
      <c r="I302" s="107"/>
    </row>
    <row r="303" spans="1:9" s="93" customFormat="1" ht="14.1" customHeight="1">
      <c r="A303" s="121"/>
      <c r="B303" s="99"/>
      <c r="F303" s="5"/>
      <c r="I303" s="107"/>
    </row>
    <row r="304" spans="1:9" s="93" customFormat="1" ht="14.1" customHeight="1">
      <c r="A304" s="121"/>
      <c r="B304" s="99"/>
      <c r="F304" s="5"/>
      <c r="I304" s="107"/>
    </row>
    <row r="305" spans="1:9" s="93" customFormat="1" ht="14.1" customHeight="1">
      <c r="A305" s="121"/>
      <c r="B305" s="99"/>
      <c r="F305" s="5"/>
      <c r="I305" s="107"/>
    </row>
    <row r="306" spans="1:9" s="93" customFormat="1" ht="14.1" customHeight="1">
      <c r="A306" s="121"/>
      <c r="B306" s="99"/>
      <c r="F306" s="5"/>
      <c r="I306" s="107"/>
    </row>
    <row r="307" spans="1:9" s="93" customFormat="1" ht="14.1" customHeight="1">
      <c r="A307" s="121"/>
      <c r="B307" s="99"/>
      <c r="F307" s="5"/>
      <c r="I307" s="107"/>
    </row>
    <row r="308" spans="1:9" s="93" customFormat="1" ht="14.1" customHeight="1">
      <c r="A308" s="121"/>
      <c r="B308" s="99"/>
      <c r="F308" s="5"/>
      <c r="I308" s="107"/>
    </row>
    <row r="309" spans="1:9" s="93" customFormat="1" ht="14.1" customHeight="1">
      <c r="A309" s="121"/>
      <c r="B309" s="99"/>
      <c r="F309" s="5"/>
      <c r="I309" s="107"/>
    </row>
    <row r="310" spans="1:9" s="93" customFormat="1" ht="14.1" customHeight="1">
      <c r="A310" s="121"/>
      <c r="B310" s="99"/>
      <c r="F310" s="5"/>
      <c r="I310" s="107"/>
    </row>
    <row r="311" spans="1:9" s="93" customFormat="1" ht="14.1" customHeight="1">
      <c r="A311" s="121"/>
      <c r="B311" s="99"/>
      <c r="F311" s="5"/>
      <c r="I311" s="107"/>
    </row>
    <row r="312" spans="1:9" s="93" customFormat="1" ht="14.1" customHeight="1">
      <c r="A312" s="121"/>
      <c r="B312" s="99"/>
      <c r="F312" s="5"/>
      <c r="I312" s="107"/>
    </row>
    <row r="313" spans="1:9" s="93" customFormat="1" ht="14.1" customHeight="1">
      <c r="A313" s="121"/>
      <c r="B313" s="99"/>
      <c r="F313" s="5"/>
      <c r="I313" s="107"/>
    </row>
    <row r="314" spans="1:9" s="93" customFormat="1" ht="14.1" customHeight="1">
      <c r="A314" s="121"/>
      <c r="B314" s="99"/>
      <c r="F314" s="5"/>
      <c r="I314" s="107"/>
    </row>
    <row r="315" spans="1:9" s="93" customFormat="1" ht="14.1" customHeight="1">
      <c r="A315" s="121"/>
      <c r="B315" s="99"/>
      <c r="F315" s="5"/>
      <c r="I315" s="107"/>
    </row>
    <row r="316" spans="1:9" s="93" customFormat="1" ht="14.1" customHeight="1">
      <c r="A316" s="121"/>
      <c r="B316" s="99"/>
      <c r="F316" s="5"/>
      <c r="I316" s="107"/>
    </row>
    <row r="317" spans="1:9" s="93" customFormat="1" ht="14.1" customHeight="1">
      <c r="A317" s="121"/>
      <c r="B317" s="99"/>
      <c r="F317" s="5"/>
      <c r="I317" s="107"/>
    </row>
    <row r="318" spans="1:9" s="93" customFormat="1" ht="14.1" customHeight="1">
      <c r="A318" s="121"/>
      <c r="B318" s="99"/>
      <c r="F318" s="5"/>
      <c r="I318" s="107"/>
    </row>
    <row r="319" spans="1:9" s="93" customFormat="1" ht="14.1" customHeight="1">
      <c r="A319" s="121"/>
      <c r="B319" s="99"/>
      <c r="F319" s="5"/>
      <c r="I319" s="107"/>
    </row>
    <row r="320" spans="1:9" s="93" customFormat="1" ht="14.1" customHeight="1">
      <c r="A320" s="121"/>
      <c r="B320" s="99"/>
      <c r="F320" s="5"/>
      <c r="I320" s="107"/>
    </row>
    <row r="321" spans="1:9" s="93" customFormat="1" ht="14.1" customHeight="1">
      <c r="A321" s="121"/>
      <c r="B321" s="99"/>
      <c r="F321" s="5"/>
      <c r="I321" s="107"/>
    </row>
    <row r="322" spans="1:9" s="93" customFormat="1" ht="14.1" customHeight="1">
      <c r="A322" s="121"/>
      <c r="B322" s="99"/>
      <c r="F322" s="5"/>
      <c r="I322" s="107"/>
    </row>
    <row r="323" spans="1:9" s="93" customFormat="1" ht="14.1" customHeight="1">
      <c r="A323" s="121"/>
      <c r="B323" s="99"/>
      <c r="F323" s="5"/>
      <c r="I323" s="107"/>
    </row>
    <row r="324" spans="1:9" s="93" customFormat="1" ht="14.1" customHeight="1">
      <c r="A324" s="121"/>
      <c r="B324" s="99"/>
      <c r="F324" s="5"/>
      <c r="I324" s="107"/>
    </row>
    <row r="325" spans="1:9" s="93" customFormat="1" ht="14.1" customHeight="1">
      <c r="A325" s="121"/>
      <c r="B325" s="99"/>
      <c r="F325" s="5"/>
      <c r="I325" s="107"/>
    </row>
    <row r="326" spans="1:9" s="93" customFormat="1" ht="14.1" customHeight="1">
      <c r="A326" s="121"/>
      <c r="B326" s="99"/>
      <c r="F326" s="5"/>
      <c r="I326" s="107"/>
    </row>
    <row r="327" spans="1:9" s="93" customFormat="1" ht="14.1" customHeight="1">
      <c r="A327" s="121"/>
      <c r="B327" s="99"/>
      <c r="F327" s="5"/>
      <c r="I327" s="107"/>
    </row>
    <row r="328" spans="1:9" s="93" customFormat="1" ht="14.1" customHeight="1">
      <c r="A328" s="121"/>
      <c r="B328" s="99"/>
      <c r="F328" s="5"/>
      <c r="I328" s="107"/>
    </row>
    <row r="329" spans="1:9" s="93" customFormat="1" ht="14.1" customHeight="1">
      <c r="A329" s="121"/>
      <c r="B329" s="99"/>
      <c r="F329" s="5"/>
      <c r="I329" s="107"/>
    </row>
    <row r="330" spans="1:9" s="93" customFormat="1" ht="14.1" customHeight="1">
      <c r="A330" s="121"/>
      <c r="B330" s="99"/>
      <c r="F330" s="5"/>
      <c r="I330" s="107"/>
    </row>
    <row r="331" spans="1:9" s="93" customFormat="1" ht="14.1" customHeight="1">
      <c r="A331" s="121"/>
      <c r="B331" s="99"/>
      <c r="F331" s="5"/>
      <c r="I331" s="107"/>
    </row>
    <row r="332" spans="1:9" ht="14.1" customHeight="1">
      <c r="A332" s="121"/>
      <c r="B332" s="2"/>
    </row>
    <row r="333" spans="1:9" ht="14.1" customHeight="1">
      <c r="A333" s="121"/>
      <c r="B333" s="2"/>
    </row>
    <row r="334" spans="1:9" ht="14.1" customHeight="1">
      <c r="A334" s="121"/>
      <c r="B334" s="2"/>
    </row>
    <row r="335" spans="1:9" ht="14.1" customHeight="1">
      <c r="A335" s="121"/>
      <c r="B335" s="2"/>
    </row>
    <row r="336" spans="1:9" ht="14.1" customHeight="1">
      <c r="A336" s="121"/>
      <c r="B336" s="2"/>
    </row>
    <row r="337" spans="1:2" ht="14.1" customHeight="1">
      <c r="A337" s="121"/>
      <c r="B337" s="2"/>
    </row>
    <row r="338" spans="1:2" ht="14.1" customHeight="1">
      <c r="A338" s="121"/>
      <c r="B338" s="2"/>
    </row>
    <row r="339" spans="1:2" ht="14.1" customHeight="1">
      <c r="A339" s="121"/>
      <c r="B339" s="2"/>
    </row>
    <row r="340" spans="1:2" ht="14.1" customHeight="1">
      <c r="A340" s="121"/>
      <c r="B340" s="2"/>
    </row>
    <row r="341" spans="1:2" ht="14.1" customHeight="1">
      <c r="A341" s="121"/>
      <c r="B341" s="2"/>
    </row>
    <row r="342" spans="1:2" ht="14.1" customHeight="1">
      <c r="A342" s="121"/>
      <c r="B342" s="2"/>
    </row>
    <row r="343" spans="1:2" ht="14.1" customHeight="1">
      <c r="A343" s="121"/>
      <c r="B343" s="2"/>
    </row>
    <row r="344" spans="1:2" ht="14.1" customHeight="1">
      <c r="A344" s="121"/>
      <c r="B344" s="2"/>
    </row>
    <row r="345" spans="1:2" ht="14.1" customHeight="1">
      <c r="A345" s="121"/>
      <c r="B345" s="2"/>
    </row>
    <row r="346" spans="1:2" ht="14.1" customHeight="1">
      <c r="A346" s="121"/>
      <c r="B346" s="2"/>
    </row>
    <row r="347" spans="1:2" ht="14.1" customHeight="1">
      <c r="A347" s="121"/>
      <c r="B347" s="2"/>
    </row>
    <row r="348" spans="1:2" ht="14.1" customHeight="1">
      <c r="A348" s="121"/>
      <c r="B348" s="2"/>
    </row>
    <row r="349" spans="1:2" ht="14.1" customHeight="1">
      <c r="A349" s="121"/>
      <c r="B349" s="2"/>
    </row>
    <row r="350" spans="1:2" ht="14.1" customHeight="1">
      <c r="A350" s="121"/>
      <c r="B350" s="2"/>
    </row>
    <row r="351" spans="1:2" ht="14.1" customHeight="1">
      <c r="A351" s="121"/>
      <c r="B351" s="2"/>
    </row>
    <row r="352" spans="1:2">
      <c r="A352" s="121"/>
      <c r="B352" s="2"/>
    </row>
    <row r="353" spans="1:2">
      <c r="A353" s="121"/>
      <c r="B353" s="2"/>
    </row>
    <row r="354" spans="1:2">
      <c r="A354" s="121"/>
      <c r="B354" s="2"/>
    </row>
    <row r="355" spans="1:2">
      <c r="A355" s="121"/>
      <c r="B355" s="2"/>
    </row>
    <row r="356" spans="1:2">
      <c r="A356" s="121"/>
      <c r="B356" s="2"/>
    </row>
    <row r="357" spans="1:2">
      <c r="A357" s="121"/>
      <c r="B357" s="2"/>
    </row>
    <row r="358" spans="1:2">
      <c r="A358" s="121"/>
      <c r="B358" s="2"/>
    </row>
    <row r="359" spans="1:2">
      <c r="A359" s="121"/>
      <c r="B359" s="2"/>
    </row>
    <row r="360" spans="1:2">
      <c r="A360" s="121"/>
      <c r="B360" s="2"/>
    </row>
    <row r="361" spans="1:2">
      <c r="A361" s="121"/>
      <c r="B361" s="2"/>
    </row>
    <row r="362" spans="1:2">
      <c r="A362" s="121"/>
      <c r="B362" s="2"/>
    </row>
    <row r="363" spans="1:2">
      <c r="A363" s="121"/>
      <c r="B363" s="2"/>
    </row>
    <row r="364" spans="1:2">
      <c r="A364" s="121"/>
      <c r="B364" s="2"/>
    </row>
    <row r="365" spans="1:2">
      <c r="A365" s="121"/>
      <c r="B365" s="2"/>
    </row>
    <row r="366" spans="1:2">
      <c r="A366" s="121"/>
      <c r="B366" s="2"/>
    </row>
    <row r="367" spans="1:2">
      <c r="A367" s="121"/>
      <c r="B367" s="2"/>
    </row>
    <row r="368" spans="1:2">
      <c r="A368" s="121"/>
      <c r="B368" s="2"/>
    </row>
    <row r="369" spans="1:2">
      <c r="A369" s="121"/>
      <c r="B369" s="2"/>
    </row>
    <row r="370" spans="1:2">
      <c r="A370" s="121"/>
      <c r="B370" s="2"/>
    </row>
    <row r="371" spans="1:2">
      <c r="B371" s="2"/>
    </row>
    <row r="372" spans="1:2">
      <c r="B372" s="2"/>
    </row>
    <row r="373" spans="1:2">
      <c r="B373" s="2"/>
    </row>
    <row r="374" spans="1:2">
      <c r="B374" s="2"/>
    </row>
    <row r="375" spans="1:2">
      <c r="B375" s="2"/>
    </row>
    <row r="376" spans="1:2">
      <c r="B376" s="2"/>
    </row>
    <row r="377" spans="1:2">
      <c r="B377" s="2"/>
    </row>
    <row r="378" spans="1:2">
      <c r="B378" s="2"/>
    </row>
    <row r="379" spans="1:2">
      <c r="B379" s="2"/>
    </row>
    <row r="380" spans="1:2">
      <c r="B380" s="2"/>
    </row>
    <row r="381" spans="1:2">
      <c r="B381" s="2"/>
    </row>
    <row r="382" spans="1:2">
      <c r="B382" s="2"/>
    </row>
    <row r="383" spans="1:2">
      <c r="B383" s="2"/>
    </row>
    <row r="384" spans="1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</sheetData>
  <mergeCells count="46">
    <mergeCell ref="A1:H1"/>
    <mergeCell ref="A3:H3"/>
    <mergeCell ref="B5:H5"/>
    <mergeCell ref="B6:H6"/>
    <mergeCell ref="A7:A8"/>
    <mergeCell ref="B7:B8"/>
    <mergeCell ref="C7:C8"/>
    <mergeCell ref="D7:D8"/>
    <mergeCell ref="E7:E8"/>
    <mergeCell ref="F7:G7"/>
    <mergeCell ref="A50:B50"/>
    <mergeCell ref="H7:H8"/>
    <mergeCell ref="B9:H9"/>
    <mergeCell ref="B10:H10"/>
    <mergeCell ref="A16:B16"/>
    <mergeCell ref="B18:H18"/>
    <mergeCell ref="B19:H19"/>
    <mergeCell ref="A23:B23"/>
    <mergeCell ref="B25:H25"/>
    <mergeCell ref="B26:H26"/>
    <mergeCell ref="A43:B43"/>
    <mergeCell ref="B45:H45"/>
    <mergeCell ref="B98:H98"/>
    <mergeCell ref="B52:H52"/>
    <mergeCell ref="A56:B56"/>
    <mergeCell ref="B58:H58"/>
    <mergeCell ref="B59:H59"/>
    <mergeCell ref="A62:B62"/>
    <mergeCell ref="B64:H64"/>
    <mergeCell ref="A70:B70"/>
    <mergeCell ref="B72:H72"/>
    <mergeCell ref="A79:B79"/>
    <mergeCell ref="B81:H81"/>
    <mergeCell ref="A96:B96"/>
    <mergeCell ref="A204:B204"/>
    <mergeCell ref="B99:H99"/>
    <mergeCell ref="A115:B115"/>
    <mergeCell ref="B117:H117"/>
    <mergeCell ref="A135:B135"/>
    <mergeCell ref="B137:H137"/>
    <mergeCell ref="A153:B153"/>
    <mergeCell ref="B155:H155"/>
    <mergeCell ref="A167:B167"/>
    <mergeCell ref="B169:H169"/>
    <mergeCell ref="A186:B186"/>
    <mergeCell ref="B188:H188"/>
  </mergeCells>
  <printOptions horizontalCentered="1"/>
  <pageMargins left="0.78740157480314965" right="0.39370078740157483" top="0.82677165354330717" bottom="0.39370078740157483" header="0" footer="0"/>
  <pageSetup paperSize="9" scale="80" orientation="landscape" r:id="rId1"/>
  <headerFooter>
    <oddHeader>&amp;LGOBIERNO REGIONAL CUSCODIRECCION REGIONAL DE SALUD CUSCORED DE SERVICIOS DE SALUD LA CONVENCION</oddHeader>
  </headerFooter>
  <rowBreaks count="5" manualBreakCount="5">
    <brk id="44" max="7" man="1"/>
    <brk id="80" max="7" man="1"/>
    <brk id="116" max="7" man="1"/>
    <brk id="153" max="7" man="1"/>
    <brk id="187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3:I33"/>
  <sheetViews>
    <sheetView view="pageBreakPreview" topLeftCell="A4" zoomScale="80" zoomScaleNormal="80" zoomScaleSheetLayoutView="80" workbookViewId="0">
      <selection activeCell="A35" sqref="A35"/>
    </sheetView>
  </sheetViews>
  <sheetFormatPr baseColWidth="10" defaultRowHeight="12.75"/>
  <cols>
    <col min="1" max="1" width="67.7109375" customWidth="1"/>
    <col min="2" max="2" width="8.5703125" customWidth="1"/>
    <col min="3" max="3" width="8.140625" customWidth="1"/>
    <col min="4" max="4" width="8.85546875" customWidth="1"/>
    <col min="5" max="5" width="8.28515625" customWidth="1"/>
    <col min="6" max="6" width="9.7109375" customWidth="1"/>
    <col min="7" max="7" width="10.42578125" customWidth="1"/>
    <col min="8" max="8" width="12.5703125" customWidth="1"/>
  </cols>
  <sheetData>
    <row r="3" spans="1:8">
      <c r="A3" s="307" t="s">
        <v>221</v>
      </c>
      <c r="B3" s="307"/>
      <c r="C3" s="307"/>
      <c r="D3" s="307"/>
      <c r="E3" s="307"/>
      <c r="F3" s="307"/>
      <c r="G3" s="307"/>
      <c r="H3" s="307"/>
    </row>
    <row r="4" spans="1:8" ht="13.5" thickBot="1"/>
    <row r="5" spans="1:8" ht="13.5" thickBot="1">
      <c r="A5" s="308" t="s">
        <v>38</v>
      </c>
      <c r="B5" s="309"/>
      <c r="C5" s="309"/>
      <c r="D5" s="309"/>
      <c r="E5" s="309"/>
      <c r="F5" s="309"/>
      <c r="G5" s="309"/>
      <c r="H5" s="310"/>
    </row>
    <row r="6" spans="1:8" s="2" customFormat="1" ht="13.5" thickBot="1">
      <c r="A6" s="42"/>
      <c r="B6" s="42"/>
      <c r="C6" s="42"/>
      <c r="D6" s="42"/>
      <c r="E6" s="42"/>
      <c r="F6" s="42"/>
      <c r="G6" s="42"/>
      <c r="H6" s="42"/>
    </row>
    <row r="7" spans="1:8" s="2" customFormat="1" ht="13.5" thickBot="1">
      <c r="A7" s="311" t="s">
        <v>39</v>
      </c>
      <c r="B7" s="312"/>
      <c r="C7" s="312"/>
      <c r="D7" s="312"/>
      <c r="E7" s="312"/>
      <c r="F7" s="312"/>
      <c r="G7" s="312"/>
      <c r="H7" s="313"/>
    </row>
    <row r="8" spans="1:8" s="2" customFormat="1" ht="13.5" thickBot="1">
      <c r="A8" s="41"/>
      <c r="B8" s="41"/>
      <c r="C8" s="41"/>
      <c r="D8" s="41"/>
      <c r="E8" s="41"/>
      <c r="F8" s="41"/>
      <c r="G8" s="41"/>
      <c r="H8" s="41"/>
    </row>
    <row r="9" spans="1:8" ht="13.5" thickBot="1">
      <c r="A9" s="43" t="s">
        <v>36</v>
      </c>
      <c r="B9" s="44"/>
      <c r="C9" s="44"/>
      <c r="D9" s="44"/>
      <c r="E9" s="44"/>
      <c r="F9" s="44"/>
      <c r="G9" s="44"/>
      <c r="H9" s="39"/>
    </row>
    <row r="10" spans="1:8" ht="15.75" customHeight="1" thickBot="1">
      <c r="A10" s="314" t="s">
        <v>37</v>
      </c>
      <c r="B10" s="315"/>
      <c r="C10" s="315"/>
      <c r="D10" s="315"/>
      <c r="E10" s="315"/>
      <c r="F10" s="315"/>
      <c r="G10" s="315"/>
      <c r="H10" s="39"/>
    </row>
    <row r="11" spans="1:8" ht="15.75" customHeight="1" thickBot="1">
      <c r="A11" s="45"/>
      <c r="B11" s="46"/>
      <c r="C11" s="46"/>
      <c r="D11" s="46"/>
      <c r="E11" s="46"/>
      <c r="F11" s="46"/>
      <c r="G11" s="46"/>
      <c r="H11" s="47"/>
    </row>
    <row r="12" spans="1:8">
      <c r="A12" s="316" t="s">
        <v>40</v>
      </c>
      <c r="B12" s="48"/>
      <c r="C12" s="48"/>
      <c r="D12" s="48"/>
      <c r="E12" s="48"/>
      <c r="F12" s="48"/>
      <c r="G12" s="48"/>
      <c r="H12" s="318" t="s">
        <v>19</v>
      </c>
    </row>
    <row r="13" spans="1:8" ht="13.5" thickBot="1">
      <c r="A13" s="317"/>
      <c r="B13" s="58" t="s">
        <v>13</v>
      </c>
      <c r="C13" s="58" t="s">
        <v>14</v>
      </c>
      <c r="D13" s="58" t="s">
        <v>15</v>
      </c>
      <c r="E13" s="58" t="s">
        <v>16</v>
      </c>
      <c r="F13" s="58" t="s">
        <v>17</v>
      </c>
      <c r="G13" s="58" t="s">
        <v>18</v>
      </c>
      <c r="H13" s="319"/>
    </row>
    <row r="14" spans="1:8" ht="14.1" customHeight="1">
      <c r="A14" s="56" t="s">
        <v>41</v>
      </c>
      <c r="B14" s="57"/>
      <c r="C14" s="57"/>
      <c r="D14" s="57"/>
      <c r="E14" s="57"/>
      <c r="F14" s="57"/>
      <c r="G14" s="57"/>
      <c r="H14" s="61">
        <v>5</v>
      </c>
    </row>
    <row r="15" spans="1:8" ht="14.1" customHeight="1">
      <c r="A15" s="49" t="s">
        <v>42</v>
      </c>
      <c r="B15" s="36"/>
      <c r="C15" s="36"/>
      <c r="D15" s="36"/>
      <c r="E15" s="36"/>
      <c r="F15" s="36"/>
      <c r="G15" s="36"/>
      <c r="H15" s="51">
        <v>3</v>
      </c>
    </row>
    <row r="16" spans="1:8" ht="14.1" customHeight="1">
      <c r="A16" s="49" t="s">
        <v>0</v>
      </c>
      <c r="B16" s="36"/>
      <c r="C16" s="36"/>
      <c r="D16" s="36"/>
      <c r="E16" s="36"/>
      <c r="F16" s="36"/>
      <c r="G16" s="36"/>
      <c r="H16" s="52">
        <v>26</v>
      </c>
    </row>
    <row r="17" spans="1:9" s="2" customFormat="1" ht="14.1" customHeight="1">
      <c r="A17" s="49" t="s">
        <v>1</v>
      </c>
      <c r="B17" s="36"/>
      <c r="C17" s="36"/>
      <c r="D17" s="36"/>
      <c r="E17" s="36"/>
      <c r="F17" s="36"/>
      <c r="G17" s="36"/>
      <c r="H17" s="52">
        <v>5</v>
      </c>
      <c r="I17"/>
    </row>
    <row r="18" spans="1:9" s="2" customFormat="1" ht="14.1" customHeight="1">
      <c r="A18" s="49" t="s">
        <v>2</v>
      </c>
      <c r="B18" s="36"/>
      <c r="C18" s="36"/>
      <c r="D18" s="36"/>
      <c r="E18" s="36"/>
      <c r="F18" s="36"/>
      <c r="G18" s="36"/>
      <c r="H18" s="52">
        <v>3</v>
      </c>
    </row>
    <row r="19" spans="1:9" s="2" customFormat="1" ht="14.1" customHeight="1">
      <c r="A19" s="50" t="s">
        <v>3</v>
      </c>
      <c r="B19" s="37"/>
      <c r="C19" s="37"/>
      <c r="D19" s="37"/>
      <c r="E19" s="37"/>
      <c r="F19" s="37"/>
      <c r="G19" s="37"/>
      <c r="H19" s="51">
        <v>2</v>
      </c>
    </row>
    <row r="20" spans="1:9" ht="14.1" customHeight="1">
      <c r="A20" s="50" t="s">
        <v>4</v>
      </c>
      <c r="B20" s="37"/>
      <c r="C20" s="37"/>
      <c r="D20" s="37"/>
      <c r="E20" s="37"/>
      <c r="F20" s="37"/>
      <c r="G20" s="37"/>
      <c r="H20" s="52">
        <v>9</v>
      </c>
    </row>
    <row r="21" spans="1:9" ht="14.1" customHeight="1">
      <c r="A21" s="50" t="s">
        <v>5</v>
      </c>
      <c r="B21" s="37"/>
      <c r="C21" s="37"/>
      <c r="D21" s="37"/>
      <c r="E21" s="37"/>
      <c r="F21" s="37"/>
      <c r="G21" s="37"/>
      <c r="H21" s="52">
        <v>9</v>
      </c>
    </row>
    <row r="22" spans="1:9" ht="14.1" customHeight="1">
      <c r="A22" s="50" t="s">
        <v>6</v>
      </c>
      <c r="B22" s="37"/>
      <c r="C22" s="37"/>
      <c r="D22" s="37"/>
      <c r="E22" s="37"/>
      <c r="F22" s="37"/>
      <c r="G22" s="37"/>
      <c r="H22" s="52">
        <v>23</v>
      </c>
    </row>
    <row r="23" spans="1:9" ht="14.1" customHeight="1">
      <c r="A23" s="49" t="s">
        <v>7</v>
      </c>
      <c r="B23" s="36"/>
      <c r="C23" s="36"/>
      <c r="D23" s="36"/>
      <c r="E23" s="36"/>
      <c r="F23" s="36"/>
      <c r="G23" s="36"/>
      <c r="H23" s="52">
        <v>61</v>
      </c>
      <c r="I23" s="2"/>
    </row>
    <row r="24" spans="1:9" s="1" customFormat="1" ht="14.1" customHeight="1">
      <c r="A24" s="49" t="s">
        <v>9</v>
      </c>
      <c r="B24" s="36"/>
      <c r="C24" s="36"/>
      <c r="D24" s="36"/>
      <c r="E24" s="36"/>
      <c r="F24" s="36"/>
      <c r="G24" s="36"/>
      <c r="H24" s="52">
        <v>66</v>
      </c>
    </row>
    <row r="25" spans="1:9" s="1" customFormat="1" ht="14.1" customHeight="1">
      <c r="A25" s="49" t="s">
        <v>12</v>
      </c>
      <c r="B25" s="36"/>
      <c r="C25" s="36"/>
      <c r="D25" s="36"/>
      <c r="E25" s="36"/>
      <c r="F25" s="36"/>
      <c r="G25" s="36"/>
      <c r="H25" s="52">
        <v>49</v>
      </c>
    </row>
    <row r="26" spans="1:9" s="1" customFormat="1" ht="14.1" customHeight="1">
      <c r="A26" s="49" t="s">
        <v>11</v>
      </c>
      <c r="B26" s="36"/>
      <c r="C26" s="36"/>
      <c r="D26" s="36"/>
      <c r="E26" s="36"/>
      <c r="F26" s="36"/>
      <c r="G26" s="36"/>
      <c r="H26" s="52">
        <v>43</v>
      </c>
    </row>
    <row r="27" spans="1:9" s="1" customFormat="1" ht="14.1" customHeight="1">
      <c r="A27" s="49" t="s">
        <v>10</v>
      </c>
      <c r="B27" s="36"/>
      <c r="C27" s="36"/>
      <c r="D27" s="36"/>
      <c r="E27" s="36"/>
      <c r="F27" s="36"/>
      <c r="G27" s="36"/>
      <c r="H27" s="52">
        <v>53</v>
      </c>
    </row>
    <row r="28" spans="1:9" s="1" customFormat="1" ht="14.1" customHeight="1" thickBot="1">
      <c r="A28" s="53" t="s">
        <v>8</v>
      </c>
      <c r="B28" s="54"/>
      <c r="C28" s="54"/>
      <c r="D28" s="54"/>
      <c r="E28" s="54"/>
      <c r="F28" s="54"/>
      <c r="G28" s="54"/>
      <c r="H28" s="62">
        <v>56</v>
      </c>
    </row>
    <row r="29" spans="1:9" ht="13.5" thickBot="1">
      <c r="A29" s="59" t="s">
        <v>19</v>
      </c>
      <c r="B29" s="55"/>
      <c r="C29" s="55"/>
      <c r="D29" s="55"/>
      <c r="E29" s="55"/>
      <c r="F29" s="55"/>
      <c r="G29" s="55"/>
      <c r="H29" s="60">
        <f>SUM(H14:H28)</f>
        <v>413</v>
      </c>
    </row>
    <row r="30" spans="1:9" ht="13.5" thickBot="1"/>
    <row r="31" spans="1:9" ht="13.5" thickBot="1">
      <c r="A31" s="63" t="s">
        <v>20</v>
      </c>
      <c r="B31" s="66">
        <f>239+12</f>
        <v>251</v>
      </c>
      <c r="C31" s="67"/>
    </row>
    <row r="32" spans="1:9" ht="13.5" thickBot="1">
      <c r="A32" s="65" t="s">
        <v>142</v>
      </c>
      <c r="B32" s="66">
        <f>174-12</f>
        <v>162</v>
      </c>
      <c r="C32" s="67"/>
    </row>
    <row r="33" spans="1:3" ht="13.5" thickBot="1">
      <c r="A33" s="64" t="s">
        <v>139</v>
      </c>
      <c r="B33" s="66">
        <f>SUM(B31:B32)</f>
        <v>413</v>
      </c>
      <c r="C33" s="67"/>
    </row>
  </sheetData>
  <mergeCells count="6">
    <mergeCell ref="A3:H3"/>
    <mergeCell ref="A5:H5"/>
    <mergeCell ref="A7:H7"/>
    <mergeCell ref="A10:G10"/>
    <mergeCell ref="A12:A13"/>
    <mergeCell ref="H12:H13"/>
  </mergeCells>
  <printOptions horizontalCentered="1" verticalCentered="1"/>
  <pageMargins left="1.1811023622047245" right="0.59055118110236227" top="0.98" bottom="0.27559055118110237" header="0.5" footer="0"/>
  <pageSetup paperSize="9" scale="80" orientation="landscape" r:id="rId1"/>
  <headerFooter alignWithMargins="0">
    <oddHeader>&amp;L&amp;"Arial,Negrita"&amp;8GOBIERNO REGIONAL CUSCO.DIRECCION REGIONAL DE SALUD CUSCO.RED DE SERVICIOS DE SALUD LA CONVENCION&amp;RPágina &amp;P de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N30"/>
  <sheetViews>
    <sheetView view="pageBreakPreview" zoomScale="80" zoomScaleNormal="80" zoomScaleSheetLayoutView="80" workbookViewId="0">
      <selection activeCell="J30" sqref="J30"/>
    </sheetView>
  </sheetViews>
  <sheetFormatPr baseColWidth="10" defaultRowHeight="12.75"/>
  <cols>
    <col min="1" max="1" width="63" customWidth="1"/>
    <col min="2" max="2" width="12.5703125" customWidth="1"/>
    <col min="3" max="3" width="12.140625" hidden="1" customWidth="1"/>
    <col min="4" max="4" width="11.5703125" hidden="1" customWidth="1"/>
    <col min="5" max="5" width="10.85546875" hidden="1" customWidth="1"/>
    <col min="6" max="6" width="13.7109375" hidden="1" customWidth="1"/>
    <col min="7" max="7" width="14.140625" hidden="1" customWidth="1"/>
    <col min="8" max="8" width="12.28515625" customWidth="1"/>
    <col min="9" max="9" width="12" customWidth="1"/>
    <col min="10" max="10" width="12.140625" customWidth="1"/>
    <col min="11" max="11" width="11.7109375" customWidth="1"/>
    <col min="12" max="12" width="11.5703125" customWidth="1"/>
    <col min="13" max="13" width="14.42578125" customWidth="1"/>
  </cols>
  <sheetData>
    <row r="2" spans="1:14">
      <c r="A2" s="307" t="s">
        <v>221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4" ht="13.5" thickBot="1"/>
    <row r="4" spans="1:14" ht="13.5" thickBot="1">
      <c r="A4" s="308" t="s">
        <v>38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10"/>
    </row>
    <row r="5" spans="1:14" s="2" customFormat="1" ht="13.5" thickBo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s="2" customFormat="1" ht="13.5" thickBot="1">
      <c r="A6" s="311" t="s">
        <v>39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3"/>
    </row>
    <row r="7" spans="1:14" s="2" customFormat="1" ht="13.5" thickBo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4" ht="13.5" thickBot="1">
      <c r="A8" s="43" t="s">
        <v>36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39"/>
    </row>
    <row r="9" spans="1:14" ht="15.75" customHeight="1" thickBot="1">
      <c r="A9" s="314" t="s">
        <v>21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</row>
    <row r="10" spans="1:14" ht="15.75" customHeight="1" thickBot="1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4">
      <c r="A11" s="316" t="s">
        <v>40</v>
      </c>
      <c r="B11" s="48"/>
      <c r="C11" s="48"/>
      <c r="D11" s="48"/>
      <c r="E11" s="48"/>
      <c r="F11" s="48"/>
      <c r="G11" s="48"/>
      <c r="H11" s="68"/>
      <c r="I11" s="68"/>
      <c r="J11" s="68"/>
      <c r="K11" s="68"/>
      <c r="L11" s="68"/>
      <c r="M11" s="318" t="s">
        <v>19</v>
      </c>
    </row>
    <row r="12" spans="1:14" ht="13.5" thickBot="1">
      <c r="A12" s="317"/>
      <c r="B12" s="58" t="s">
        <v>13</v>
      </c>
      <c r="C12" s="58" t="s">
        <v>14</v>
      </c>
      <c r="D12" s="58" t="s">
        <v>15</v>
      </c>
      <c r="E12" s="58" t="s">
        <v>16</v>
      </c>
      <c r="F12" s="58" t="s">
        <v>17</v>
      </c>
      <c r="G12" s="58" t="s">
        <v>18</v>
      </c>
      <c r="H12" s="58" t="s">
        <v>14</v>
      </c>
      <c r="I12" s="58" t="s">
        <v>15</v>
      </c>
      <c r="J12" s="58" t="s">
        <v>16</v>
      </c>
      <c r="K12" s="58" t="s">
        <v>17</v>
      </c>
      <c r="L12" s="58" t="s">
        <v>18</v>
      </c>
      <c r="M12" s="319"/>
    </row>
    <row r="13" spans="1:14" ht="14.1" customHeight="1">
      <c r="A13" s="56" t="s">
        <v>41</v>
      </c>
      <c r="B13" s="57"/>
      <c r="C13" s="57"/>
      <c r="D13" s="57"/>
      <c r="E13" s="57"/>
      <c r="F13" s="57"/>
      <c r="G13" s="57"/>
      <c r="H13" s="69"/>
      <c r="I13" s="69"/>
      <c r="J13" s="69"/>
      <c r="K13" s="69"/>
      <c r="L13" s="69"/>
      <c r="M13" s="61">
        <v>3</v>
      </c>
    </row>
    <row r="14" spans="1:14" ht="14.1" customHeight="1">
      <c r="A14" s="49" t="s">
        <v>22</v>
      </c>
      <c r="B14" s="36"/>
      <c r="C14" s="36"/>
      <c r="D14" s="36"/>
      <c r="E14" s="36"/>
      <c r="F14" s="36"/>
      <c r="G14" s="36"/>
      <c r="H14" s="70"/>
      <c r="I14" s="70"/>
      <c r="J14" s="70"/>
      <c r="K14" s="70"/>
      <c r="L14" s="70"/>
      <c r="M14" s="51">
        <v>16</v>
      </c>
    </row>
    <row r="15" spans="1:14" ht="14.1" customHeight="1">
      <c r="A15" s="49" t="s">
        <v>23</v>
      </c>
      <c r="B15" s="36"/>
      <c r="C15" s="36"/>
      <c r="D15" s="36"/>
      <c r="E15" s="36"/>
      <c r="F15" s="36"/>
      <c r="G15" s="36"/>
      <c r="H15" s="70"/>
      <c r="I15" s="70"/>
      <c r="J15" s="70"/>
      <c r="K15" s="70"/>
      <c r="L15" s="70"/>
      <c r="M15" s="52">
        <v>27</v>
      </c>
    </row>
    <row r="16" spans="1:14" s="2" customFormat="1" ht="14.1" customHeight="1">
      <c r="A16" s="49" t="s">
        <v>24</v>
      </c>
      <c r="B16" s="36"/>
      <c r="C16" s="36"/>
      <c r="D16" s="36"/>
      <c r="E16" s="36"/>
      <c r="F16" s="36"/>
      <c r="G16" s="36"/>
      <c r="H16" s="70"/>
      <c r="I16" s="70"/>
      <c r="J16" s="70"/>
      <c r="K16" s="70"/>
      <c r="L16" s="70"/>
      <c r="M16" s="52">
        <v>18</v>
      </c>
      <c r="N16"/>
    </row>
    <row r="17" spans="1:14" s="2" customFormat="1" ht="14.1" customHeight="1">
      <c r="A17" s="49" t="s">
        <v>25</v>
      </c>
      <c r="B17" s="36"/>
      <c r="C17" s="36"/>
      <c r="D17" s="36"/>
      <c r="E17" s="36"/>
      <c r="F17" s="36"/>
      <c r="G17" s="36"/>
      <c r="H17" s="70"/>
      <c r="I17" s="70"/>
      <c r="J17" s="70"/>
      <c r="K17" s="70"/>
      <c r="L17" s="70"/>
      <c r="M17" s="52">
        <v>21</v>
      </c>
    </row>
    <row r="18" spans="1:14" s="2" customFormat="1" ht="14.1" customHeight="1">
      <c r="A18" s="49" t="s">
        <v>26</v>
      </c>
      <c r="B18" s="37"/>
      <c r="C18" s="37"/>
      <c r="D18" s="37"/>
      <c r="E18" s="37"/>
      <c r="F18" s="37"/>
      <c r="G18" s="37"/>
      <c r="H18" s="71"/>
      <c r="I18" s="71"/>
      <c r="J18" s="71"/>
      <c r="K18" s="71"/>
      <c r="L18" s="71"/>
      <c r="M18" s="51">
        <v>23</v>
      </c>
    </row>
    <row r="19" spans="1:14" ht="14.1" customHeight="1">
      <c r="A19" s="49" t="s">
        <v>27</v>
      </c>
      <c r="B19" s="37"/>
      <c r="C19" s="37"/>
      <c r="D19" s="37"/>
      <c r="E19" s="37"/>
      <c r="F19" s="37"/>
      <c r="G19" s="37"/>
      <c r="H19" s="71"/>
      <c r="I19" s="71"/>
      <c r="J19" s="71"/>
      <c r="K19" s="71"/>
      <c r="L19" s="71"/>
      <c r="M19" s="52">
        <v>12</v>
      </c>
    </row>
    <row r="20" spans="1:14" ht="14.1" customHeight="1">
      <c r="A20" s="49" t="s">
        <v>28</v>
      </c>
      <c r="B20" s="37"/>
      <c r="C20" s="37"/>
      <c r="D20" s="37"/>
      <c r="E20" s="37"/>
      <c r="F20" s="37"/>
      <c r="G20" s="37"/>
      <c r="H20" s="71"/>
      <c r="I20" s="71"/>
      <c r="J20" s="71"/>
      <c r="K20" s="71"/>
      <c r="L20" s="71"/>
      <c r="M20" s="52">
        <v>32</v>
      </c>
    </row>
    <row r="21" spans="1:14" ht="14.1" customHeight="1">
      <c r="A21" s="49" t="s">
        <v>29</v>
      </c>
      <c r="B21" s="37"/>
      <c r="C21" s="37"/>
      <c r="D21" s="37"/>
      <c r="E21" s="37"/>
      <c r="F21" s="37"/>
      <c r="G21" s="37"/>
      <c r="H21" s="71"/>
      <c r="I21" s="71"/>
      <c r="J21" s="71"/>
      <c r="K21" s="71"/>
      <c r="L21" s="71"/>
      <c r="M21" s="52">
        <v>5</v>
      </c>
    </row>
    <row r="22" spans="1:14" ht="14.1" customHeight="1">
      <c r="A22" s="49" t="s">
        <v>31</v>
      </c>
      <c r="B22" s="36"/>
      <c r="C22" s="36"/>
      <c r="D22" s="36"/>
      <c r="E22" s="36"/>
      <c r="F22" s="36"/>
      <c r="G22" s="36"/>
      <c r="H22" s="70"/>
      <c r="I22" s="70"/>
      <c r="J22" s="70"/>
      <c r="K22" s="70"/>
      <c r="L22" s="70"/>
      <c r="M22" s="52">
        <v>38</v>
      </c>
      <c r="N22" s="2"/>
    </row>
    <row r="23" spans="1:14" s="1" customFormat="1" ht="14.1" customHeight="1">
      <c r="A23" s="49" t="s">
        <v>30</v>
      </c>
      <c r="B23" s="36"/>
      <c r="C23" s="36"/>
      <c r="D23" s="36"/>
      <c r="E23" s="36"/>
      <c r="F23" s="36"/>
      <c r="G23" s="36"/>
      <c r="H23" s="70"/>
      <c r="I23" s="70"/>
      <c r="J23" s="70"/>
      <c r="K23" s="70"/>
      <c r="L23" s="70"/>
      <c r="M23" s="52">
        <v>12</v>
      </c>
    </row>
    <row r="24" spans="1:14" s="1" customFormat="1" ht="14.1" customHeight="1">
      <c r="A24" s="49" t="s">
        <v>32</v>
      </c>
      <c r="B24" s="36"/>
      <c r="C24" s="36"/>
      <c r="D24" s="36"/>
      <c r="E24" s="36"/>
      <c r="F24" s="36"/>
      <c r="G24" s="36"/>
      <c r="H24" s="70"/>
      <c r="I24" s="70"/>
      <c r="J24" s="70"/>
      <c r="K24" s="70"/>
      <c r="L24" s="70"/>
      <c r="M24" s="52">
        <v>17</v>
      </c>
    </row>
    <row r="25" spans="1:14" s="1" customFormat="1" ht="14.1" customHeight="1" thickBot="1">
      <c r="A25" s="49" t="s">
        <v>33</v>
      </c>
      <c r="B25" s="36"/>
      <c r="C25" s="36"/>
      <c r="D25" s="36"/>
      <c r="E25" s="36"/>
      <c r="F25" s="36"/>
      <c r="G25" s="36"/>
      <c r="H25" s="70"/>
      <c r="I25" s="70"/>
      <c r="J25" s="70"/>
      <c r="K25" s="70"/>
      <c r="L25" s="70"/>
      <c r="M25" s="52">
        <v>19</v>
      </c>
    </row>
    <row r="26" spans="1:14" ht="13.5" thickBot="1">
      <c r="A26" s="59" t="s">
        <v>19</v>
      </c>
      <c r="B26" s="55"/>
      <c r="C26" s="55"/>
      <c r="D26" s="55"/>
      <c r="E26" s="55"/>
      <c r="F26" s="55"/>
      <c r="G26" s="55"/>
      <c r="H26" s="72"/>
      <c r="I26" s="72"/>
      <c r="J26" s="72"/>
      <c r="K26" s="72"/>
      <c r="L26" s="72"/>
      <c r="M26" s="60">
        <f>SUM(M13:M25)</f>
        <v>243</v>
      </c>
    </row>
    <row r="27" spans="1:14" ht="13.5" thickBot="1"/>
    <row r="28" spans="1:14" ht="13.5" thickBot="1">
      <c r="A28" s="63" t="s">
        <v>20</v>
      </c>
      <c r="B28" s="73">
        <v>190</v>
      </c>
      <c r="C28" s="67"/>
    </row>
    <row r="29" spans="1:14" ht="13.5" thickBot="1">
      <c r="A29" s="65" t="s">
        <v>142</v>
      </c>
      <c r="B29" s="73">
        <v>53</v>
      </c>
      <c r="C29" s="67"/>
    </row>
    <row r="30" spans="1:14" ht="13.5" thickBot="1">
      <c r="A30" s="64" t="s">
        <v>139</v>
      </c>
      <c r="B30" s="73">
        <f>SUM(B28:B29)</f>
        <v>243</v>
      </c>
      <c r="C30" s="67"/>
    </row>
  </sheetData>
  <mergeCells count="6">
    <mergeCell ref="A2:M2"/>
    <mergeCell ref="A4:M4"/>
    <mergeCell ref="A6:M6"/>
    <mergeCell ref="A9:M9"/>
    <mergeCell ref="A11:A12"/>
    <mergeCell ref="M11:M12"/>
  </mergeCells>
  <printOptions horizontalCentered="1"/>
  <pageMargins left="1.21" right="0.6692913385826772" top="1.4566929133858268" bottom="0.27559055118110237" header="0.62992125984251968" footer="0"/>
  <pageSetup paperSize="9" scale="80" orientation="landscape" r:id="rId1"/>
  <headerFooter alignWithMargins="0">
    <oddHeader>&amp;L&amp;"Arial,Negrita"&amp;8GOBIERNO REGIONAL CUSCO.DIRECCION REGIONAL DE SALUD CUSCO.RED DE SERVICIOS DE SALUD LA CONVENCION - HOSPITAL QUILLABAMBA&amp;RPágina &amp;P de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24"/>
  <sheetViews>
    <sheetView workbookViewId="0">
      <selection activeCell="E29" sqref="E29"/>
    </sheetView>
  </sheetViews>
  <sheetFormatPr baseColWidth="10" defaultRowHeight="12.75"/>
  <cols>
    <col min="1" max="1" width="41.28515625" customWidth="1"/>
    <col min="2" max="2" width="18" customWidth="1"/>
    <col min="3" max="4" width="19.85546875" customWidth="1"/>
    <col min="5" max="5" width="14.7109375" customWidth="1"/>
  </cols>
  <sheetData>
    <row r="2" spans="1:5">
      <c r="A2" s="307" t="s">
        <v>384</v>
      </c>
      <c r="B2" s="307"/>
      <c r="C2" s="307"/>
      <c r="D2" s="307"/>
      <c r="E2" s="307"/>
    </row>
    <row r="4" spans="1:5">
      <c r="A4" s="243" t="s">
        <v>407</v>
      </c>
    </row>
    <row r="5" spans="1:5" ht="25.5">
      <c r="A5" s="244" t="s">
        <v>387</v>
      </c>
      <c r="B5" s="244" t="s">
        <v>388</v>
      </c>
      <c r="C5" s="244" t="s">
        <v>406</v>
      </c>
      <c r="D5" s="244" t="s">
        <v>413</v>
      </c>
      <c r="E5" s="244" t="s">
        <v>389</v>
      </c>
    </row>
    <row r="6" spans="1:5">
      <c r="A6" s="245" t="s">
        <v>385</v>
      </c>
      <c r="B6" s="245" t="s">
        <v>386</v>
      </c>
      <c r="C6" s="245" t="s">
        <v>390</v>
      </c>
      <c r="D6" s="245" t="s">
        <v>414</v>
      </c>
      <c r="E6" s="246">
        <v>2915</v>
      </c>
    </row>
    <row r="7" spans="1:5">
      <c r="A7" s="245" t="s">
        <v>391</v>
      </c>
      <c r="B7" s="245" t="s">
        <v>386</v>
      </c>
      <c r="C7" s="245" t="s">
        <v>401</v>
      </c>
      <c r="D7" s="245" t="s">
        <v>415</v>
      </c>
      <c r="E7" s="246">
        <v>2697</v>
      </c>
    </row>
    <row r="8" spans="1:5">
      <c r="A8" s="245" t="s">
        <v>392</v>
      </c>
      <c r="B8" s="245" t="s">
        <v>386</v>
      </c>
      <c r="C8" s="245" t="s">
        <v>401</v>
      </c>
      <c r="D8" s="245" t="s">
        <v>416</v>
      </c>
      <c r="E8" s="246">
        <v>2698</v>
      </c>
    </row>
    <row r="9" spans="1:5">
      <c r="A9" s="245" t="s">
        <v>393</v>
      </c>
      <c r="B9" s="245" t="s">
        <v>386</v>
      </c>
      <c r="C9" s="245" t="s">
        <v>402</v>
      </c>
      <c r="D9" s="245" t="s">
        <v>422</v>
      </c>
      <c r="E9" s="246">
        <v>2968</v>
      </c>
    </row>
    <row r="10" spans="1:5">
      <c r="A10" s="245" t="s">
        <v>394</v>
      </c>
      <c r="B10" s="245" t="s">
        <v>386</v>
      </c>
      <c r="C10" s="245" t="s">
        <v>402</v>
      </c>
      <c r="D10" s="245" t="s">
        <v>423</v>
      </c>
      <c r="E10" s="246">
        <v>2969</v>
      </c>
    </row>
    <row r="11" spans="1:5">
      <c r="A11" s="245" t="s">
        <v>395</v>
      </c>
      <c r="B11" s="245" t="s">
        <v>386</v>
      </c>
      <c r="C11" s="245" t="s">
        <v>402</v>
      </c>
      <c r="D11" s="245" t="s">
        <v>417</v>
      </c>
      <c r="E11" s="246">
        <v>2970</v>
      </c>
    </row>
    <row r="12" spans="1:5">
      <c r="A12" s="245" t="s">
        <v>396</v>
      </c>
      <c r="B12" s="245" t="s">
        <v>386</v>
      </c>
      <c r="C12" s="245" t="s">
        <v>403</v>
      </c>
      <c r="D12" s="245" t="s">
        <v>418</v>
      </c>
      <c r="E12" s="246">
        <v>2699</v>
      </c>
    </row>
    <row r="13" spans="1:5">
      <c r="A13" s="245" t="s">
        <v>397</v>
      </c>
      <c r="B13" s="245" t="s">
        <v>386</v>
      </c>
      <c r="C13" s="245" t="s">
        <v>404</v>
      </c>
      <c r="D13" s="245" t="s">
        <v>404</v>
      </c>
      <c r="E13" s="246">
        <v>3088</v>
      </c>
    </row>
    <row r="14" spans="1:5">
      <c r="A14" s="245" t="s">
        <v>398</v>
      </c>
      <c r="B14" s="245" t="s">
        <v>386</v>
      </c>
      <c r="C14" s="245" t="s">
        <v>405</v>
      </c>
      <c r="D14" s="245" t="s">
        <v>419</v>
      </c>
      <c r="E14" s="246">
        <v>2761</v>
      </c>
    </row>
    <row r="15" spans="1:5">
      <c r="A15" s="245" t="s">
        <v>399</v>
      </c>
      <c r="B15" s="245" t="s">
        <v>386</v>
      </c>
      <c r="C15" s="245" t="s">
        <v>243</v>
      </c>
      <c r="D15" s="245" t="s">
        <v>420</v>
      </c>
      <c r="E15" s="246">
        <v>2618</v>
      </c>
    </row>
    <row r="16" spans="1:5">
      <c r="A16" s="247"/>
      <c r="B16" s="247"/>
      <c r="C16" s="247"/>
      <c r="D16" s="247"/>
      <c r="E16" s="248"/>
    </row>
    <row r="17" spans="1:5">
      <c r="A17" s="247" t="s">
        <v>424</v>
      </c>
      <c r="B17" s="247"/>
      <c r="C17" s="247"/>
      <c r="D17" s="247"/>
      <c r="E17" s="248"/>
    </row>
    <row r="18" spans="1:5" ht="25.5">
      <c r="A18" s="244" t="s">
        <v>387</v>
      </c>
      <c r="B18" s="244" t="s">
        <v>388</v>
      </c>
      <c r="C18" s="244" t="s">
        <v>406</v>
      </c>
      <c r="D18" s="244"/>
      <c r="E18" s="244" t="s">
        <v>389</v>
      </c>
    </row>
    <row r="19" spans="1:5">
      <c r="A19" s="245" t="s">
        <v>400</v>
      </c>
      <c r="B19" s="245" t="s">
        <v>386</v>
      </c>
      <c r="C19" s="245" t="s">
        <v>243</v>
      </c>
      <c r="D19" s="245" t="s">
        <v>420</v>
      </c>
      <c r="E19" s="246">
        <v>2619</v>
      </c>
    </row>
    <row r="21" spans="1:5">
      <c r="A21" s="243" t="s">
        <v>408</v>
      </c>
      <c r="B21" s="247"/>
      <c r="C21" s="247"/>
      <c r="D21" s="247"/>
      <c r="E21" s="248"/>
    </row>
    <row r="22" spans="1:5" ht="25.5">
      <c r="A22" s="244" t="s">
        <v>387</v>
      </c>
      <c r="B22" s="244" t="s">
        <v>388</v>
      </c>
      <c r="C22" s="244" t="s">
        <v>406</v>
      </c>
      <c r="D22" s="244"/>
      <c r="E22" s="244" t="s">
        <v>389</v>
      </c>
    </row>
    <row r="23" spans="1:5">
      <c r="A23" s="245" t="s">
        <v>409</v>
      </c>
      <c r="B23" s="245" t="s">
        <v>410</v>
      </c>
      <c r="C23" s="245" t="s">
        <v>401</v>
      </c>
      <c r="D23" s="245" t="s">
        <v>416</v>
      </c>
      <c r="E23" s="246">
        <v>2704</v>
      </c>
    </row>
    <row r="24" spans="1:5">
      <c r="A24" s="245" t="s">
        <v>411</v>
      </c>
      <c r="B24" s="245" t="s">
        <v>410</v>
      </c>
      <c r="C24" s="245" t="s">
        <v>412</v>
      </c>
      <c r="D24" s="245" t="s">
        <v>421</v>
      </c>
      <c r="E24" s="246">
        <v>2829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CAP HQ-2013</vt:lpstr>
      <vt:lpstr>CAP RED 2013</vt:lpstr>
      <vt:lpstr>Form N° 2 RED Imp</vt:lpstr>
      <vt:lpstr>Form N° 2 Hosp Imp</vt:lpstr>
      <vt:lpstr>SUSTENTO</vt:lpstr>
      <vt:lpstr>'CAP HQ-2013'!Área_de_impresión</vt:lpstr>
      <vt:lpstr>'CAP RED 2013'!Área_de_impresión</vt:lpstr>
      <vt:lpstr>'Form N° 2 Hosp Imp'!Área_de_impresión</vt:lpstr>
      <vt:lpstr>'Form N° 2 RED Imp'!Área_de_impresión</vt:lpstr>
      <vt:lpstr>'CAP HQ-2013'!Títulos_a_imprimir</vt:lpstr>
      <vt:lpstr>'CAP RED 2013'!Títulos_a_imprimir</vt:lpstr>
      <vt:lpstr>'Form N° 2 Hosp Imp'!Títulos_a_imprimir</vt:lpstr>
      <vt:lpstr>'Form N° 2 RED Imp'!Títulos_a_imprimir</vt:lpstr>
    </vt:vector>
  </TitlesOfParts>
  <Company>MI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PENTIUM</dc:creator>
  <cp:lastModifiedBy>OOP-D001</cp:lastModifiedBy>
  <cp:lastPrinted>2013-02-07T01:12:05Z</cp:lastPrinted>
  <dcterms:created xsi:type="dcterms:W3CDTF">1997-01-01T19:08:13Z</dcterms:created>
  <dcterms:modified xsi:type="dcterms:W3CDTF">2013-10-15T17:30:51Z</dcterms:modified>
</cp:coreProperties>
</file>